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8825" windowHeight="6285"/>
  </bookViews>
  <sheets>
    <sheet name="NurseryExpenditure" sheetId="1" r:id="rId1"/>
    <sheet name="ChildrenandRatios " sheetId="4" r:id="rId2"/>
    <sheet name="ChildrenbyDayandHour " sheetId="5" r:id="rId3"/>
    <sheet name="YearlyacccumulativeIncome" sheetId="7" r:id="rId4"/>
    <sheet name="Yearlyaccumulativeexpenditure" sheetId="11" r:id="rId5"/>
    <sheet name="MonthlyBudgetReport" sheetId="8" r:id="rId6"/>
  </sheets>
  <definedNames>
    <definedName name="_xlnm.Print_Area" localSheetId="2">'ChildrenbyDayandHour '!$A$1:$AK$110</definedName>
  </definedNames>
  <calcPr calcId="152511"/>
</workbook>
</file>

<file path=xl/calcChain.xml><?xml version="1.0" encoding="utf-8"?>
<calcChain xmlns="http://schemas.openxmlformats.org/spreadsheetml/2006/main">
  <c r="B70" i="1" l="1"/>
  <c r="I51" i="7" l="1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2" i="7"/>
  <c r="AA21" i="8"/>
  <c r="Z21" i="8"/>
  <c r="AA19" i="8"/>
  <c r="Z19" i="8"/>
  <c r="Z15" i="8"/>
  <c r="H108" i="5"/>
  <c r="H107" i="5"/>
  <c r="H110" i="5" s="1"/>
  <c r="AJ101" i="5"/>
  <c r="B108" i="5"/>
  <c r="B107" i="5"/>
  <c r="B110" i="5" s="1"/>
  <c r="C106" i="5"/>
  <c r="B7" i="4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AB19" i="8" l="1"/>
  <c r="AB21" i="8"/>
  <c r="Z4" i="8"/>
  <c r="Z5" i="8"/>
  <c r="Z8" i="8"/>
  <c r="Z9" i="8"/>
  <c r="Z12" i="8"/>
  <c r="AA4" i="8"/>
  <c r="AA5" i="8"/>
  <c r="AA8" i="8"/>
  <c r="AA9" i="8"/>
  <c r="AA12" i="8"/>
  <c r="AA15" i="8"/>
  <c r="AB15" i="8" s="1"/>
  <c r="Z28" i="8"/>
  <c r="AA28" i="8"/>
  <c r="E2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AC5" i="5"/>
  <c r="AE5" i="5"/>
  <c r="E106" i="5" s="1"/>
  <c r="AI5" i="5"/>
  <c r="G106" i="5" s="1"/>
  <c r="G110" i="5" s="1"/>
  <c r="AC4" i="5"/>
  <c r="AE4" i="5"/>
  <c r="E107" i="5" s="1"/>
  <c r="AI4" i="5"/>
  <c r="G107" i="5" s="1"/>
  <c r="G108" i="5"/>
  <c r="G109" i="5"/>
  <c r="AG5" i="5"/>
  <c r="F106" i="5" s="1"/>
  <c r="AG4" i="5"/>
  <c r="F107" i="5"/>
  <c r="F108" i="5"/>
  <c r="F109" i="5"/>
  <c r="K52" i="7"/>
  <c r="D106" i="5"/>
  <c r="D110" i="5" s="1"/>
  <c r="D107" i="5"/>
  <c r="D108" i="5"/>
  <c r="D109" i="5"/>
  <c r="Z29" i="8"/>
  <c r="AA29" i="8"/>
  <c r="AC6" i="5"/>
  <c r="AE6" i="5"/>
  <c r="AI6" i="5" s="1"/>
  <c r="AC7" i="5"/>
  <c r="AE7" i="5" s="1"/>
  <c r="AI7" i="5" s="1"/>
  <c r="AC8" i="5"/>
  <c r="AE8" i="5" s="1"/>
  <c r="AI8" i="5" s="1"/>
  <c r="AC9" i="5"/>
  <c r="AE9" i="5" s="1"/>
  <c r="AI9" i="5" s="1"/>
  <c r="AK9" i="5" s="1"/>
  <c r="AC10" i="5"/>
  <c r="AE10" i="5"/>
  <c r="AI10" i="5" s="1"/>
  <c r="AC11" i="5"/>
  <c r="AE11" i="5" s="1"/>
  <c r="AI11" i="5" s="1"/>
  <c r="AC12" i="5"/>
  <c r="AE12" i="5"/>
  <c r="AI12" i="5" s="1"/>
  <c r="AC13" i="5"/>
  <c r="AE13" i="5"/>
  <c r="AI13" i="5" s="1"/>
  <c r="AC14" i="5"/>
  <c r="AE14" i="5"/>
  <c r="AI14" i="5" s="1"/>
  <c r="AC15" i="5"/>
  <c r="AE15" i="5" s="1"/>
  <c r="AI15" i="5" s="1"/>
  <c r="AK15" i="5" s="1"/>
  <c r="AC16" i="5"/>
  <c r="AE16" i="5" s="1"/>
  <c r="AI16" i="5" s="1"/>
  <c r="AK16" i="5" s="1"/>
  <c r="AC17" i="5"/>
  <c r="AE17" i="5" s="1"/>
  <c r="AI17" i="5" s="1"/>
  <c r="AC18" i="5"/>
  <c r="AE18" i="5"/>
  <c r="AI18" i="5" s="1"/>
  <c r="AC19" i="5"/>
  <c r="AE19" i="5" s="1"/>
  <c r="AI19" i="5" s="1"/>
  <c r="AK19" i="5" s="1"/>
  <c r="AC20" i="5"/>
  <c r="AE20" i="5" s="1"/>
  <c r="AI20" i="5" s="1"/>
  <c r="AC21" i="5"/>
  <c r="AE21" i="5" s="1"/>
  <c r="AI21" i="5" s="1"/>
  <c r="AC22" i="5"/>
  <c r="AE22" i="5" s="1"/>
  <c r="AI22" i="5" s="1"/>
  <c r="AC23" i="5"/>
  <c r="AE23" i="5" s="1"/>
  <c r="AI23" i="5"/>
  <c r="AC24" i="5"/>
  <c r="AE24" i="5"/>
  <c r="AI24" i="5" s="1"/>
  <c r="AC25" i="5"/>
  <c r="AE25" i="5"/>
  <c r="AI25" i="5" s="1"/>
  <c r="AK25" i="5" s="1"/>
  <c r="AC26" i="5"/>
  <c r="AE26" i="5" s="1"/>
  <c r="AI26" i="5" s="1"/>
  <c r="AC27" i="5"/>
  <c r="AE27" i="5" s="1"/>
  <c r="AI27" i="5"/>
  <c r="AK27" i="5" s="1"/>
  <c r="AC28" i="5"/>
  <c r="AE28" i="5"/>
  <c r="AI28" i="5" s="1"/>
  <c r="AC29" i="5"/>
  <c r="AE29" i="5"/>
  <c r="AI29" i="5" s="1"/>
  <c r="AK29" i="5" s="1"/>
  <c r="AC30" i="5"/>
  <c r="AE30" i="5"/>
  <c r="AI30" i="5" s="1"/>
  <c r="AC31" i="5"/>
  <c r="AE31" i="5" s="1"/>
  <c r="AI31" i="5" s="1"/>
  <c r="AC32" i="5"/>
  <c r="AE32" i="5" s="1"/>
  <c r="AI32" i="5" s="1"/>
  <c r="AK32" i="5" s="1"/>
  <c r="AC33" i="5"/>
  <c r="AE33" i="5" s="1"/>
  <c r="AI33" i="5" s="1"/>
  <c r="AC34" i="5"/>
  <c r="AE34" i="5"/>
  <c r="AI34" i="5" s="1"/>
  <c r="AC35" i="5"/>
  <c r="AE35" i="5" s="1"/>
  <c r="AI35" i="5" s="1"/>
  <c r="AK35" i="5" s="1"/>
  <c r="AC36" i="5"/>
  <c r="AE36" i="5" s="1"/>
  <c r="AI36" i="5" s="1"/>
  <c r="AC37" i="5"/>
  <c r="AE37" i="5" s="1"/>
  <c r="AI37" i="5" s="1"/>
  <c r="AC38" i="5"/>
  <c r="AE38" i="5" s="1"/>
  <c r="AI38" i="5" s="1"/>
  <c r="AC39" i="5"/>
  <c r="AE39" i="5" s="1"/>
  <c r="AI39" i="5"/>
  <c r="AK39" i="5" s="1"/>
  <c r="AC40" i="5"/>
  <c r="AE40" i="5"/>
  <c r="AI40" i="5" s="1"/>
  <c r="AC41" i="5"/>
  <c r="AE41" i="5"/>
  <c r="AI41" i="5" s="1"/>
  <c r="AK41" i="5" s="1"/>
  <c r="AC42" i="5"/>
  <c r="AE42" i="5" s="1"/>
  <c r="AI42" i="5" s="1"/>
  <c r="AC43" i="5"/>
  <c r="AE43" i="5" s="1"/>
  <c r="AI43" i="5"/>
  <c r="AC44" i="5"/>
  <c r="AE44" i="5"/>
  <c r="AI44" i="5" s="1"/>
  <c r="AC45" i="5"/>
  <c r="AE45" i="5"/>
  <c r="AI45" i="5" s="1"/>
  <c r="AK45" i="5" s="1"/>
  <c r="AC46" i="5"/>
  <c r="AE46" i="5"/>
  <c r="AI46" i="5" s="1"/>
  <c r="AC47" i="5"/>
  <c r="AE47" i="5" s="1"/>
  <c r="AI47" i="5" s="1"/>
  <c r="AK47" i="5" s="1"/>
  <c r="AC48" i="5"/>
  <c r="AE48" i="5" s="1"/>
  <c r="AI48" i="5" s="1"/>
  <c r="AK48" i="5" s="1"/>
  <c r="AC49" i="5"/>
  <c r="AE49" i="5" s="1"/>
  <c r="AI49" i="5" s="1"/>
  <c r="AC50" i="5"/>
  <c r="AE50" i="5"/>
  <c r="AI50" i="5" s="1"/>
  <c r="AC51" i="5"/>
  <c r="AE51" i="5" s="1"/>
  <c r="AI51" i="5" s="1"/>
  <c r="AK51" i="5" s="1"/>
  <c r="AC52" i="5"/>
  <c r="AE52" i="5" s="1"/>
  <c r="AI52" i="5" s="1"/>
  <c r="AC53" i="5"/>
  <c r="AE53" i="5" s="1"/>
  <c r="AI53" i="5" s="1"/>
  <c r="AC54" i="5"/>
  <c r="AE54" i="5" s="1"/>
  <c r="AI54" i="5" s="1"/>
  <c r="AC55" i="5"/>
  <c r="AE55" i="5" s="1"/>
  <c r="AI55" i="5"/>
  <c r="AC56" i="5"/>
  <c r="AE56" i="5"/>
  <c r="AI56" i="5" s="1"/>
  <c r="AC57" i="5"/>
  <c r="AE57" i="5"/>
  <c r="AI57" i="5" s="1"/>
  <c r="AK57" i="5" s="1"/>
  <c r="AC58" i="5"/>
  <c r="AE58" i="5" s="1"/>
  <c r="AI58" i="5" s="1"/>
  <c r="AC59" i="5"/>
  <c r="AE59" i="5" s="1"/>
  <c r="AI59" i="5"/>
  <c r="AK59" i="5" s="1"/>
  <c r="AC60" i="5"/>
  <c r="AE60" i="5"/>
  <c r="AI60" i="5" s="1"/>
  <c r="AC61" i="5"/>
  <c r="AE61" i="5"/>
  <c r="AI61" i="5" s="1"/>
  <c r="AK61" i="5" s="1"/>
  <c r="AC62" i="5"/>
  <c r="AE62" i="5"/>
  <c r="AI62" i="5" s="1"/>
  <c r="AC63" i="5"/>
  <c r="AE63" i="5" s="1"/>
  <c r="AI63" i="5" s="1"/>
  <c r="AK63" i="5" s="1"/>
  <c r="AC64" i="5"/>
  <c r="AE64" i="5" s="1"/>
  <c r="AI64" i="5" s="1"/>
  <c r="AK64" i="5" s="1"/>
  <c r="AC65" i="5"/>
  <c r="AE65" i="5" s="1"/>
  <c r="AI65" i="5" s="1"/>
  <c r="AC66" i="5"/>
  <c r="AE66" i="5"/>
  <c r="AI66" i="5" s="1"/>
  <c r="AC67" i="5"/>
  <c r="AE67" i="5" s="1"/>
  <c r="AI67" i="5" s="1"/>
  <c r="AK67" i="5" s="1"/>
  <c r="AC68" i="5"/>
  <c r="AE68" i="5" s="1"/>
  <c r="AI68" i="5" s="1"/>
  <c r="AK68" i="5" s="1"/>
  <c r="AC69" i="5"/>
  <c r="AE69" i="5" s="1"/>
  <c r="AI69" i="5" s="1"/>
  <c r="AC70" i="5"/>
  <c r="AE70" i="5" s="1"/>
  <c r="AI70" i="5" s="1"/>
  <c r="AC71" i="5"/>
  <c r="AE71" i="5" s="1"/>
  <c r="AI71" i="5"/>
  <c r="AC72" i="5"/>
  <c r="AE72" i="5"/>
  <c r="AI72" i="5" s="1"/>
  <c r="AC73" i="5"/>
  <c r="AE73" i="5"/>
  <c r="AI73" i="5" s="1"/>
  <c r="AK73" i="5" s="1"/>
  <c r="AC74" i="5"/>
  <c r="AE74" i="5" s="1"/>
  <c r="AI74" i="5" s="1"/>
  <c r="AC75" i="5"/>
  <c r="AE75" i="5" s="1"/>
  <c r="AI75" i="5"/>
  <c r="AC76" i="5"/>
  <c r="AE76" i="5"/>
  <c r="AI76" i="5" s="1"/>
  <c r="AC77" i="5"/>
  <c r="AE77" i="5"/>
  <c r="AI77" i="5" s="1"/>
  <c r="AK77" i="5" s="1"/>
  <c r="AC78" i="5"/>
  <c r="AE78" i="5"/>
  <c r="AI78" i="5" s="1"/>
  <c r="AC79" i="5"/>
  <c r="AE79" i="5" s="1"/>
  <c r="AI79" i="5" s="1"/>
  <c r="AK79" i="5" s="1"/>
  <c r="AC80" i="5"/>
  <c r="AE80" i="5" s="1"/>
  <c r="AI80" i="5" s="1"/>
  <c r="AK80" i="5" s="1"/>
  <c r="AC81" i="5"/>
  <c r="AE81" i="5" s="1"/>
  <c r="AI81" i="5" s="1"/>
  <c r="AC82" i="5"/>
  <c r="AE82" i="5"/>
  <c r="AI82" i="5" s="1"/>
  <c r="AC83" i="5"/>
  <c r="AE83" i="5" s="1"/>
  <c r="AI83" i="5" s="1"/>
  <c r="AK83" i="5" s="1"/>
  <c r="AC84" i="5"/>
  <c r="AE84" i="5" s="1"/>
  <c r="AI84" i="5" s="1"/>
  <c r="AC85" i="5"/>
  <c r="AE85" i="5" s="1"/>
  <c r="AI85" i="5" s="1"/>
  <c r="AC86" i="5"/>
  <c r="AE86" i="5" s="1"/>
  <c r="AI86" i="5" s="1"/>
  <c r="AC87" i="5"/>
  <c r="AE87" i="5" s="1"/>
  <c r="AI87" i="5"/>
  <c r="AC88" i="5"/>
  <c r="AE88" i="5"/>
  <c r="AI88" i="5" s="1"/>
  <c r="AC89" i="5"/>
  <c r="AE89" i="5"/>
  <c r="AI89" i="5" s="1"/>
  <c r="AK89" i="5" s="1"/>
  <c r="AC90" i="5"/>
  <c r="AE90" i="5" s="1"/>
  <c r="AI90" i="5" s="1"/>
  <c r="AC91" i="5"/>
  <c r="AE91" i="5" s="1"/>
  <c r="AI91" i="5"/>
  <c r="AK91" i="5" s="1"/>
  <c r="AC92" i="5"/>
  <c r="AE92" i="5"/>
  <c r="AI92" i="5" s="1"/>
  <c r="AC93" i="5"/>
  <c r="AE93" i="5"/>
  <c r="AI93" i="5" s="1"/>
  <c r="AK93" i="5" s="1"/>
  <c r="AC94" i="5"/>
  <c r="AE94" i="5"/>
  <c r="AI94" i="5" s="1"/>
  <c r="AC95" i="5"/>
  <c r="AE95" i="5" s="1"/>
  <c r="AI95" i="5" s="1"/>
  <c r="AC96" i="5"/>
  <c r="AE96" i="5" s="1"/>
  <c r="AI96" i="5" s="1"/>
  <c r="AK96" i="5" s="1"/>
  <c r="AC97" i="5"/>
  <c r="AE97" i="5" s="1"/>
  <c r="AI97" i="5" s="1"/>
  <c r="AC98" i="5"/>
  <c r="AE98" i="5"/>
  <c r="AI98" i="5" s="1"/>
  <c r="AC99" i="5"/>
  <c r="AE99" i="5" s="1"/>
  <c r="AI99" i="5" s="1"/>
  <c r="AK99" i="5" s="1"/>
  <c r="AC100" i="5"/>
  <c r="AE100" i="5" s="1"/>
  <c r="AI100" i="5" s="1"/>
  <c r="AG6" i="5"/>
  <c r="AG7" i="5"/>
  <c r="AG8" i="5"/>
  <c r="AG9" i="5"/>
  <c r="AG10" i="5"/>
  <c r="AG11" i="5"/>
  <c r="AG12" i="5"/>
  <c r="AK12" i="5" s="1"/>
  <c r="AG13" i="5"/>
  <c r="AG14" i="5"/>
  <c r="AG15" i="5"/>
  <c r="AG16" i="5"/>
  <c r="AG17" i="5"/>
  <c r="AG18" i="5"/>
  <c r="AG19" i="5"/>
  <c r="AG20" i="5"/>
  <c r="AK20" i="5" s="1"/>
  <c r="AG21" i="5"/>
  <c r="AG22" i="5"/>
  <c r="AG23" i="5"/>
  <c r="AG24" i="5"/>
  <c r="AG25" i="5"/>
  <c r="AG26" i="5"/>
  <c r="AG27" i="5"/>
  <c r="AG28" i="5"/>
  <c r="AG29" i="5"/>
  <c r="AG30" i="5"/>
  <c r="AG31" i="5"/>
  <c r="AK31" i="5" s="1"/>
  <c r="AG32" i="5"/>
  <c r="AG33" i="5"/>
  <c r="AG34" i="5"/>
  <c r="AG35" i="5"/>
  <c r="AG36" i="5"/>
  <c r="AK36" i="5" s="1"/>
  <c r="AG37" i="5"/>
  <c r="AG38" i="5"/>
  <c r="AG39" i="5"/>
  <c r="AG40" i="5"/>
  <c r="AG41" i="5"/>
  <c r="AG42" i="5"/>
  <c r="AG43" i="5"/>
  <c r="AG44" i="5"/>
  <c r="AK44" i="5" s="1"/>
  <c r="AG45" i="5"/>
  <c r="AG46" i="5"/>
  <c r="AG47" i="5"/>
  <c r="AG48" i="5"/>
  <c r="AG49" i="5"/>
  <c r="AG50" i="5"/>
  <c r="AG51" i="5"/>
  <c r="AG52" i="5"/>
  <c r="AK52" i="5" s="1"/>
  <c r="AG53" i="5"/>
  <c r="AG54" i="5"/>
  <c r="AG55" i="5"/>
  <c r="AG56" i="5"/>
  <c r="AG57" i="5"/>
  <c r="AG58" i="5"/>
  <c r="AG59" i="5"/>
  <c r="AG60" i="5"/>
  <c r="AK60" i="5" s="1"/>
  <c r="AG61" i="5"/>
  <c r="AG62" i="5"/>
  <c r="AG63" i="5"/>
  <c r="AG64" i="5"/>
  <c r="AG65" i="5"/>
  <c r="AG66" i="5"/>
  <c r="AG67" i="5"/>
  <c r="AG68" i="5"/>
  <c r="AG69" i="5"/>
  <c r="AG70" i="5"/>
  <c r="AG71" i="5"/>
  <c r="AK71" i="5" s="1"/>
  <c r="AG72" i="5"/>
  <c r="AG73" i="5"/>
  <c r="AG74" i="5"/>
  <c r="AG75" i="5"/>
  <c r="AG76" i="5"/>
  <c r="AK76" i="5" s="1"/>
  <c r="AG77" i="5"/>
  <c r="AG78" i="5"/>
  <c r="AG79" i="5"/>
  <c r="AG80" i="5"/>
  <c r="AG81" i="5"/>
  <c r="AG82" i="5"/>
  <c r="AG83" i="5"/>
  <c r="AG84" i="5"/>
  <c r="AK84" i="5" s="1"/>
  <c r="AG85" i="5"/>
  <c r="AG86" i="5"/>
  <c r="AG87" i="5"/>
  <c r="AG88" i="5"/>
  <c r="AG89" i="5"/>
  <c r="AG90" i="5"/>
  <c r="AG91" i="5"/>
  <c r="AG92" i="5"/>
  <c r="AG93" i="5"/>
  <c r="AG94" i="5"/>
  <c r="AG95" i="5"/>
  <c r="AK95" i="5" s="1"/>
  <c r="AG96" i="5"/>
  <c r="AG97" i="5"/>
  <c r="AG98" i="5"/>
  <c r="AG99" i="5"/>
  <c r="AG100" i="5"/>
  <c r="AK100" i="5" s="1"/>
  <c r="AK4" i="5"/>
  <c r="AK23" i="5"/>
  <c r="AK28" i="5"/>
  <c r="AK55" i="5"/>
  <c r="AK87" i="5"/>
  <c r="AK92" i="5"/>
  <c r="I40" i="1"/>
  <c r="C110" i="5"/>
  <c r="C107" i="5"/>
  <c r="C108" i="5"/>
  <c r="C109" i="5"/>
  <c r="E109" i="5"/>
  <c r="E108" i="5"/>
  <c r="Z27" i="4"/>
  <c r="Y27" i="4"/>
  <c r="X27" i="4"/>
  <c r="W27" i="4"/>
  <c r="V27" i="4"/>
  <c r="U27" i="4"/>
  <c r="T27" i="4"/>
  <c r="S27" i="4"/>
  <c r="R27" i="4"/>
  <c r="Q27" i="4"/>
  <c r="Z26" i="4"/>
  <c r="Y26" i="4"/>
  <c r="X26" i="4"/>
  <c r="W26" i="4"/>
  <c r="V26" i="4"/>
  <c r="U26" i="4"/>
  <c r="T26" i="4"/>
  <c r="S26" i="4"/>
  <c r="R26" i="4"/>
  <c r="Q26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8" i="4"/>
  <c r="B27" i="4"/>
  <c r="B26" i="4"/>
  <c r="Z12" i="4"/>
  <c r="Y12" i="4"/>
  <c r="X12" i="4"/>
  <c r="W12" i="4"/>
  <c r="V12" i="4"/>
  <c r="U12" i="4"/>
  <c r="T12" i="4"/>
  <c r="S12" i="4"/>
  <c r="R12" i="4"/>
  <c r="Q12" i="4"/>
  <c r="Z11" i="4"/>
  <c r="Y11" i="4"/>
  <c r="X11" i="4"/>
  <c r="W11" i="4"/>
  <c r="V11" i="4"/>
  <c r="U11" i="4"/>
  <c r="T11" i="4"/>
  <c r="S11" i="4"/>
  <c r="R11" i="4"/>
  <c r="Q11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8" i="4"/>
  <c r="Y8" i="4"/>
  <c r="X8" i="4"/>
  <c r="Z7" i="4"/>
  <c r="Y7" i="4"/>
  <c r="X7" i="4"/>
  <c r="W7" i="4"/>
  <c r="Z14" i="4"/>
  <c r="Y14" i="4"/>
  <c r="X14" i="4"/>
  <c r="W14" i="4"/>
  <c r="V14" i="4"/>
  <c r="U14" i="4"/>
  <c r="T14" i="4"/>
  <c r="S14" i="4"/>
  <c r="R14" i="4"/>
  <c r="Q14" i="4"/>
  <c r="W8" i="4"/>
  <c r="V8" i="4"/>
  <c r="U8" i="4"/>
  <c r="T8" i="4"/>
  <c r="S8" i="4"/>
  <c r="V7" i="4"/>
  <c r="U7" i="4"/>
  <c r="T7" i="4"/>
  <c r="S7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8" i="4"/>
  <c r="B11" i="4"/>
  <c r="B12" i="4"/>
  <c r="B13" i="4"/>
  <c r="B14" i="4"/>
  <c r="Z21" i="4"/>
  <c r="Y21" i="4"/>
  <c r="X21" i="4"/>
  <c r="W21" i="4"/>
  <c r="V21" i="4"/>
  <c r="U21" i="4"/>
  <c r="T21" i="4"/>
  <c r="S21" i="4"/>
  <c r="R21" i="4"/>
  <c r="Z20" i="4"/>
  <c r="Y20" i="4"/>
  <c r="X20" i="4"/>
  <c r="W20" i="4"/>
  <c r="V20" i="4"/>
  <c r="U20" i="4"/>
  <c r="T20" i="4"/>
  <c r="S20" i="4"/>
  <c r="R20" i="4"/>
  <c r="Z19" i="4"/>
  <c r="Y19" i="4"/>
  <c r="X19" i="4"/>
  <c r="W19" i="4"/>
  <c r="V19" i="4"/>
  <c r="U19" i="4"/>
  <c r="T19" i="4"/>
  <c r="S19" i="4"/>
  <c r="R19" i="4"/>
  <c r="Q21" i="4"/>
  <c r="Q20" i="4"/>
  <c r="Q19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21" i="4"/>
  <c r="B20" i="4"/>
  <c r="B19" i="4"/>
  <c r="G3" i="1"/>
  <c r="G2" i="1"/>
  <c r="F47" i="1"/>
  <c r="AK8" i="5" l="1"/>
  <c r="E110" i="5"/>
  <c r="AA30" i="8"/>
  <c r="AK98" i="5"/>
  <c r="AK94" i="5"/>
  <c r="AK86" i="5"/>
  <c r="AK82" i="5"/>
  <c r="AK78" i="5"/>
  <c r="AK74" i="5"/>
  <c r="AK70" i="5"/>
  <c r="AK66" i="5"/>
  <c r="AK62" i="5"/>
  <c r="AK58" i="5"/>
  <c r="AK54" i="5"/>
  <c r="AK50" i="5"/>
  <c r="AK46" i="5"/>
  <c r="AK42" i="5"/>
  <c r="AK38" i="5"/>
  <c r="AK34" i="5"/>
  <c r="AK30" i="5"/>
  <c r="AK26" i="5"/>
  <c r="AK22" i="5"/>
  <c r="AK18" i="5"/>
  <c r="AK14" i="5"/>
  <c r="AK10" i="5"/>
  <c r="AK6" i="5"/>
  <c r="AK75" i="5"/>
  <c r="AK72" i="5"/>
  <c r="AK43" i="5"/>
  <c r="AK40" i="5"/>
  <c r="AK13" i="5"/>
  <c r="AK11" i="5"/>
  <c r="AK7" i="5"/>
  <c r="Z30" i="8"/>
  <c r="AK88" i="5"/>
  <c r="AK56" i="5"/>
  <c r="AK24" i="5"/>
  <c r="G52" i="11"/>
  <c r="C45" i="1"/>
  <c r="C48" i="1"/>
  <c r="C52" i="1"/>
  <c r="C56" i="1"/>
  <c r="C60" i="1"/>
  <c r="C64" i="1"/>
  <c r="C68" i="1"/>
  <c r="C49" i="1"/>
  <c r="C53" i="1"/>
  <c r="C57" i="1"/>
  <c r="C61" i="1"/>
  <c r="C65" i="1"/>
  <c r="C69" i="1"/>
  <c r="C46" i="1"/>
  <c r="C50" i="1"/>
  <c r="C54" i="1"/>
  <c r="C58" i="1"/>
  <c r="C62" i="1"/>
  <c r="C66" i="1"/>
  <c r="C47" i="1"/>
  <c r="C51" i="1"/>
  <c r="C55" i="1"/>
  <c r="C59" i="1"/>
  <c r="C63" i="1"/>
  <c r="C67" i="1"/>
  <c r="AK90" i="5"/>
  <c r="AK97" i="5"/>
  <c r="AK85" i="5"/>
  <c r="AK81" i="5"/>
  <c r="AK69" i="5"/>
  <c r="AK65" i="5"/>
  <c r="AK53" i="5"/>
  <c r="AK49" i="5"/>
  <c r="AK37" i="5"/>
  <c r="AK33" i="5"/>
  <c r="AK21" i="5"/>
  <c r="AK17" i="5"/>
  <c r="AB29" i="8"/>
  <c r="AB28" i="8"/>
  <c r="AB30" i="8" s="1"/>
  <c r="AB5" i="8"/>
  <c r="AB9" i="8"/>
  <c r="AB8" i="8"/>
  <c r="AB12" i="8"/>
  <c r="AK101" i="5"/>
  <c r="AA16" i="8"/>
  <c r="AA23" i="8" s="1"/>
  <c r="AI101" i="5"/>
  <c r="Z16" i="8"/>
  <c r="Z23" i="8" s="1"/>
  <c r="AG101" i="5"/>
  <c r="AK5" i="5"/>
  <c r="F110" i="5"/>
  <c r="AB4" i="8"/>
  <c r="C70" i="1" l="1"/>
  <c r="AB16" i="8"/>
  <c r="AB23" i="8"/>
</calcChain>
</file>

<file path=xl/sharedStrings.xml><?xml version="1.0" encoding="utf-8"?>
<sst xmlns="http://schemas.openxmlformats.org/spreadsheetml/2006/main" count="386" uniqueCount="241">
  <si>
    <t>EXPENDITURE STAFFING</t>
  </si>
  <si>
    <t>Qualification level</t>
  </si>
  <si>
    <t>GRADE</t>
  </si>
  <si>
    <t>SALARY/WAGES WITH ONCOSTS </t>
  </si>
  <si>
    <t xml:space="preserve">Hours worked per week </t>
  </si>
  <si>
    <t xml:space="preserve">Weeks per year worked </t>
  </si>
  <si>
    <t xml:space="preserve">Cost per hour </t>
  </si>
  <si>
    <t xml:space="preserve">Head of nursery </t>
  </si>
  <si>
    <t>Deputy</t>
  </si>
  <si>
    <t>Senior</t>
  </si>
  <si>
    <t>Room Leader</t>
  </si>
  <si>
    <t xml:space="preserve">Nursery Assistant </t>
  </si>
  <si>
    <t>Unqualified staff</t>
  </si>
  <si>
    <t>Relief/Training Cover</t>
  </si>
  <si>
    <t xml:space="preserve">TOTAL STAFFING EXPENDITURE </t>
  </si>
  <si>
    <t>EXPENDITURE OTHER</t>
  </si>
  <si>
    <t>Other Expenditure School Annual </t>
  </si>
  <si>
    <t>Apportioned Annual Other Expenditure Nursery </t>
  </si>
  <si>
    <t xml:space="preserve">Relevant factors </t>
  </si>
  <si>
    <t xml:space="preserve">Burser/school business manager </t>
  </si>
  <si>
    <t>Square meterage school</t>
  </si>
  <si>
    <t>Caretaker</t>
  </si>
  <si>
    <t xml:space="preserve">Square meterage nursery </t>
  </si>
  <si>
    <t>Cook</t>
  </si>
  <si>
    <t xml:space="preserve">Nursery percentage meterage  of school </t>
  </si>
  <si>
    <t>Cleaner</t>
  </si>
  <si>
    <t>Toys &amp; Materials</t>
  </si>
  <si>
    <t>Activities</t>
  </si>
  <si>
    <t>Consumables (food, nappies etc)</t>
  </si>
  <si>
    <t>Rent</t>
  </si>
  <si>
    <t>Business Rates</t>
  </si>
  <si>
    <t>Water Rates</t>
  </si>
  <si>
    <t>Heat Light</t>
  </si>
  <si>
    <t>Printing Postage.Stationery</t>
  </si>
  <si>
    <t>Insurance</t>
  </si>
  <si>
    <t>Maintenance</t>
  </si>
  <si>
    <t>Staffing costs per week</t>
  </si>
  <si>
    <t>Running costs per week</t>
  </si>
  <si>
    <t xml:space="preserve">Running costs + Staffing costs per week </t>
  </si>
  <si>
    <t>Telephone/internet</t>
  </si>
  <si>
    <t>Repair/renewals</t>
  </si>
  <si>
    <t>Audit/Accountant</t>
  </si>
  <si>
    <t>Legal &amp; Sundries</t>
  </si>
  <si>
    <t xml:space="preserve">Training  </t>
  </si>
  <si>
    <t xml:space="preserve">Kitchen Equipment </t>
  </si>
  <si>
    <t>Registration/inspection</t>
  </si>
  <si>
    <t xml:space="preserve">Marketing </t>
  </si>
  <si>
    <t>Bank Charges</t>
  </si>
  <si>
    <t>Contingency</t>
  </si>
  <si>
    <t>Other add</t>
  </si>
  <si>
    <t xml:space="preserve"> TOTAL EXPENDITURE OTHER</t>
  </si>
  <si>
    <t>Mon</t>
  </si>
  <si>
    <t>Tuesday</t>
  </si>
  <si>
    <t xml:space="preserve">Wednesday </t>
  </si>
  <si>
    <t>Thursday</t>
  </si>
  <si>
    <t>Friday</t>
  </si>
  <si>
    <t xml:space="preserve">Number of children, age group &amp; ratios </t>
  </si>
  <si>
    <t>8-9 am</t>
  </si>
  <si>
    <t xml:space="preserve">Core hours a.m. </t>
  </si>
  <si>
    <t xml:space="preserve">Core hours p.m. </t>
  </si>
  <si>
    <t>Core hours (full school nursery day)</t>
  </si>
  <si>
    <t>End of core hours - 6pm</t>
  </si>
  <si>
    <t>3 - 5 years</t>
  </si>
  <si>
    <t>Number of available spaces (3-5) ratio 1:8</t>
  </si>
  <si>
    <t>Number of actual children ratio 1:8</t>
  </si>
  <si>
    <t>Number of staff ratio 1:8 (actual children)</t>
  </si>
  <si>
    <t>Number of staff ratio 1:8 (full occupancy)</t>
  </si>
  <si>
    <t>Number of available spaces (3-5) ratio 1:13</t>
  </si>
  <si>
    <t>Number of actual children ratio 1:13</t>
  </si>
  <si>
    <t>Number of staff ratio 1:13 (actual children)</t>
  </si>
  <si>
    <t>Number of staff ratio 1:13 (full occupancy)</t>
  </si>
  <si>
    <t>Number of vacancies ratio 1:8</t>
  </si>
  <si>
    <t>Number of vacancies ratio 1:13</t>
  </si>
  <si>
    <t>2  years</t>
  </si>
  <si>
    <t>Number of available spaces 2 years</t>
  </si>
  <si>
    <t xml:space="preserve">Number of actual children </t>
  </si>
  <si>
    <t>Number of staff ratio 1:4 (actual children)</t>
  </si>
  <si>
    <t>Number of staff ratio 1:4 (full occupancy)</t>
  </si>
  <si>
    <t xml:space="preserve">Number of vacancies </t>
  </si>
  <si>
    <t xml:space="preserve">Under twos </t>
  </si>
  <si>
    <t>Number of available spaces under 2s </t>
  </si>
  <si>
    <t>Number of staff ratio 1:3 (actual children)</t>
  </si>
  <si>
    <t>Number of staff ratio 1:3 (full occupancy)</t>
  </si>
  <si>
    <t xml:space="preserve">Staffing options </t>
  </si>
  <si>
    <t>3-5 years </t>
  </si>
  <si>
    <t xml:space="preserve">Option 1 Staffing </t>
  </si>
  <si>
    <t xml:space="preserve">Cost per hour Option 1 Staffing </t>
  </si>
  <si>
    <t xml:space="preserve">Option 2 Staffing </t>
  </si>
  <si>
    <t>Cost per hour Option 2 Staffing </t>
  </si>
  <si>
    <t xml:space="preserve">Option 3 Staffing </t>
  </si>
  <si>
    <t>Cost per hour Option 3 Staffing</t>
  </si>
  <si>
    <t>Monday 8-9</t>
  </si>
  <si>
    <t>1 deputy + 1NN</t>
  </si>
  <si>
    <t>Monday Core hours</t>
  </si>
  <si>
    <t>1 QTS +  1 deputy + 2NN +1 NA</t>
  </si>
  <si>
    <t>Monday End of core hours - 6pm</t>
  </si>
  <si>
    <t>Tuesday 8-9</t>
  </si>
  <si>
    <t>Tuesday Core hours</t>
  </si>
  <si>
    <t>Tuesday End of core hours - 6pm</t>
  </si>
  <si>
    <t>Wednesday 8-9</t>
  </si>
  <si>
    <t>Wednesday Core hours</t>
  </si>
  <si>
    <t>Wednesday End of core hours - 6pm</t>
  </si>
  <si>
    <t>Thursday 8-9</t>
  </si>
  <si>
    <t>Thursday Core hours</t>
  </si>
  <si>
    <t>Thursday End of core hours - 6pm</t>
  </si>
  <si>
    <t>Friday 8-9</t>
  </si>
  <si>
    <t>Friday Core hours</t>
  </si>
  <si>
    <t>Friday End of core hours - 6pm</t>
  </si>
  <si>
    <t>2 years </t>
  </si>
  <si>
    <t>under 2 years </t>
  </si>
  <si>
    <t>Week 1 commencing (insert date)</t>
  </si>
  <si>
    <t>Child</t>
  </si>
  <si>
    <t xml:space="preserve">Age </t>
  </si>
  <si>
    <t>Total hours</t>
  </si>
  <si>
    <t xml:space="preserve">FEEE Hours </t>
  </si>
  <si>
    <t xml:space="preserve">Hours charged </t>
  </si>
  <si>
    <t xml:space="preserve">FEEE hourly rate </t>
  </si>
  <si>
    <t xml:space="preserve">Total  FEEE income </t>
  </si>
  <si>
    <t xml:space="preserve">Charge per hour for charged hours </t>
  </si>
  <si>
    <t xml:space="preserve">Total charged hours income </t>
  </si>
  <si>
    <t xml:space="preserve">Total Income </t>
  </si>
  <si>
    <t>Tom Brown</t>
  </si>
  <si>
    <t>Annie Lennox</t>
  </si>
  <si>
    <t>TOTAL INCOME</t>
  </si>
  <si>
    <t> Children by age </t>
  </si>
  <si>
    <t>Number</t>
  </si>
  <si>
    <t>Number FEEE hours</t>
  </si>
  <si>
    <t>Number charged hours </t>
  </si>
  <si>
    <t>Total FEEE due (£)</t>
  </si>
  <si>
    <t>Total charged hours due (£)</t>
  </si>
  <si>
    <t>Total 2 year olds </t>
  </si>
  <si>
    <t>Total 3 year olds</t>
  </si>
  <si>
    <t xml:space="preserve">Total 4 year olds </t>
  </si>
  <si>
    <t xml:space="preserve">Total 5 year olds </t>
  </si>
  <si>
    <t>Yearly accumulative Income</t>
  </si>
  <si>
    <t xml:space="preserve">Week commencing </t>
  </si>
  <si>
    <t>TOTAL Income FEEE</t>
  </si>
  <si>
    <t xml:space="preserve">TOTAL INCOME Charged hours </t>
  </si>
  <si>
    <t xml:space="preserve">Week 1 </t>
  </si>
  <si>
    <t>Week 2</t>
  </si>
  <si>
    <t>Week 3</t>
  </si>
  <si>
    <t>Week 4</t>
  </si>
  <si>
    <t>Week 5</t>
  </si>
  <si>
    <t>Week 6</t>
  </si>
  <si>
    <t>Week 7</t>
  </si>
  <si>
    <t>Week 8 </t>
  </si>
  <si>
    <t>Week 9</t>
  </si>
  <si>
    <t>Week 10</t>
  </si>
  <si>
    <t>Week 11 </t>
  </si>
  <si>
    <t>Week 12</t>
  </si>
  <si>
    <t>Week 13 </t>
  </si>
  <si>
    <t>Week 14 </t>
  </si>
  <si>
    <t>Week 15 </t>
  </si>
  <si>
    <t>Week 16 </t>
  </si>
  <si>
    <t>Week 17 </t>
  </si>
  <si>
    <t>Week 18 </t>
  </si>
  <si>
    <t>Week 19 </t>
  </si>
  <si>
    <t>Week 20</t>
  </si>
  <si>
    <t>Week 21 </t>
  </si>
  <si>
    <t>Week 22 </t>
  </si>
  <si>
    <t>Week 23 </t>
  </si>
  <si>
    <t>Week 24 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</si>
  <si>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</si>
  <si>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</si>
  <si>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</si>
  <si>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</si>
  <si>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</si>
  <si>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</si>
  <si>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</si>
  <si>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</si>
  <si>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</si>
  <si>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</si>
  <si>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</si>
  <si>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</si>
  <si>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</si>
  <si>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</si>
  <si>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Weel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</si>
  <si>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</si>
  <si>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</si>
  <si>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</si>
  <si>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</si>
  <si>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</si>
  <si>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</si>
  <si>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</si>
  <si>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</si>
  <si>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</si>
  <si>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</si>
  <si>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</si>
  <si>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Yearly accumulative Expenditure</t>
  </si>
  <si>
    <t>Staffing costs</t>
  </si>
  <si>
    <t>Other costs</t>
  </si>
  <si>
    <t>TOTAL Expenditure</t>
  </si>
  <si>
    <t>April Budget</t>
  </si>
  <si>
    <t>April Actual</t>
  </si>
  <si>
    <t>May Budget</t>
  </si>
  <si>
    <t>May Actual</t>
  </si>
  <si>
    <t>June Budget</t>
  </si>
  <si>
    <t>June Actual</t>
  </si>
  <si>
    <t>July Budget</t>
  </si>
  <si>
    <t>July Actual</t>
  </si>
  <si>
    <t>Aug Budget</t>
  </si>
  <si>
    <t xml:space="preserve">Aug Actual </t>
  </si>
  <si>
    <t>Sept Budget</t>
  </si>
  <si>
    <t>Sept Actual</t>
  </si>
  <si>
    <t>Oct Budget</t>
  </si>
  <si>
    <t xml:space="preserve">Oct Actual </t>
  </si>
  <si>
    <t>Nov Budget</t>
  </si>
  <si>
    <t>Nov Actual</t>
  </si>
  <si>
    <t>Dec Budget</t>
  </si>
  <si>
    <t>Dec Actual</t>
  </si>
  <si>
    <t>Jan Budget</t>
  </si>
  <si>
    <t>Jan Actual</t>
  </si>
  <si>
    <t>Feb Budget</t>
  </si>
  <si>
    <t>Feb Actual</t>
  </si>
  <si>
    <t>Mar Budget</t>
  </si>
  <si>
    <t xml:space="preserve">Mar Actual </t>
  </si>
  <si>
    <t>Budget to date</t>
  </si>
  <si>
    <t xml:space="preserve">Actual to date </t>
  </si>
  <si>
    <t xml:space="preserve">Variance </t>
  </si>
  <si>
    <t>Fees</t>
  </si>
  <si>
    <t>3 &amp; 4 year olds</t>
  </si>
  <si>
    <t xml:space="preserve">FEEE children </t>
  </si>
  <si>
    <t>Children purchasing hours</t>
  </si>
  <si>
    <t xml:space="preserve">2 year olds </t>
  </si>
  <si>
    <t xml:space="preserve">Under 2s </t>
  </si>
  <si>
    <t xml:space="preserve">Children purchasing hours </t>
  </si>
  <si>
    <t>5 year olds</t>
  </si>
  <si>
    <t xml:space="preserve">Total all fee income </t>
  </si>
  <si>
    <t xml:space="preserve">Expenditure </t>
  </si>
  <si>
    <t>Staffing costs nursery</t>
  </si>
  <si>
    <t xml:space="preserve">Other expenditure </t>
  </si>
  <si>
    <t>TOTAL</t>
  </si>
  <si>
    <t>Other income</t>
  </si>
  <si>
    <t xml:space="preserve">TOTAL Other income </t>
  </si>
  <si>
    <t>EYPP (yes/no)</t>
  </si>
  <si>
    <t>Yes</t>
  </si>
  <si>
    <t>EYPP</t>
  </si>
  <si>
    <t>EYPP Income</t>
  </si>
  <si>
    <t>Total EYPP income</t>
  </si>
  <si>
    <t xml:space="preserve">EYPP income </t>
  </si>
  <si>
    <t>TOTAL EYPP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</si>
</sst>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&quot;£&quot;#,##0.00"/>
  </numFmts>
  <fonts count="8" x14ac:knownFonts="1">
    <font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65" fontId="0" fillId="0" borderId="0" xfId="0" applyNumberFormat="1" applyBorder="1" applyProtection="1">
      <protection locked="0"/>
    </xf>
    <xf numFmtId="4" fontId="0" fillId="0" borderId="0" xfId="0" applyNumberFormat="1" applyBorder="1" applyProtection="1"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0" fillId="0" borderId="3" xfId="0" applyBorder="1" applyProtection="1">
      <protection locked="0"/>
    </xf>
    <xf numFmtId="4" fontId="0" fillId="0" borderId="1" xfId="0" applyNumberFormat="1" applyBorder="1" applyProtection="1"/>
    <xf numFmtId="165" fontId="1" fillId="2" borderId="1" xfId="0" applyNumberFormat="1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  <protection locked="0"/>
    </xf>
    <xf numFmtId="165" fontId="0" fillId="0" borderId="1" xfId="0" applyNumberFormat="1" applyFont="1" applyBorder="1" applyProtection="1">
      <protection locked="0"/>
    </xf>
    <xf numFmtId="0" fontId="7" fillId="3" borderId="1" xfId="0" applyFont="1" applyFill="1" applyBorder="1" applyAlignment="1" applyProtection="1">
      <alignment horizontal="right"/>
      <protection locked="0"/>
    </xf>
    <xf numFmtId="4" fontId="2" fillId="0" borderId="1" xfId="0" applyNumberFormat="1" applyFont="1" applyBorder="1" applyAlignment="1" applyProtection="1">
      <alignment horizontal="left"/>
    </xf>
    <xf numFmtId="0" fontId="0" fillId="0" borderId="1" xfId="0" applyBorder="1" applyProtection="1"/>
    <xf numFmtId="165" fontId="0" fillId="0" borderId="1" xfId="0" applyNumberFormat="1" applyBorder="1" applyProtection="1"/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3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locked="0"/>
    </xf>
    <xf numFmtId="0" fontId="0" fillId="9" borderId="0" xfId="0" applyFill="1" applyProtection="1"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3" fillId="8" borderId="5" xfId="0" applyFont="1" applyFill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2" fontId="0" fillId="0" borderId="6" xfId="0" applyNumberFormat="1" applyBorder="1" applyProtection="1"/>
    <xf numFmtId="2" fontId="0" fillId="0" borderId="3" xfId="0" applyNumberFormat="1" applyBorder="1" applyProtection="1"/>
    <xf numFmtId="0" fontId="0" fillId="0" borderId="4" xfId="0" applyNumberFormat="1" applyBorder="1" applyProtection="1"/>
    <xf numFmtId="0" fontId="0" fillId="0" borderId="3" xfId="0" applyBorder="1" applyProtection="1"/>
    <xf numFmtId="0" fontId="0" fillId="0" borderId="6" xfId="0" applyNumberFormat="1" applyBorder="1" applyProtection="1"/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left"/>
    </xf>
    <xf numFmtId="0" fontId="0" fillId="0" borderId="3" xfId="0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2" fontId="0" fillId="0" borderId="1" xfId="0" applyNumberFormat="1" applyBorder="1" applyProtection="1"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 applyProtection="1">
      <protection locked="0"/>
    </xf>
    <xf numFmtId="2" fontId="0" fillId="0" borderId="1" xfId="0" applyNumberFormat="1" applyBorder="1" applyProtection="1"/>
    <xf numFmtId="2" fontId="1" fillId="2" borderId="1" xfId="0" applyNumberFormat="1" applyFont="1" applyFill="1" applyBorder="1" applyAlignment="1" applyProtection="1">
      <alignment horizontal="center" wrapText="1"/>
    </xf>
    <xf numFmtId="0" fontId="2" fillId="0" borderId="28" xfId="0" applyFont="1" applyBorder="1" applyAlignment="1" applyProtection="1">
      <alignment horizontal="left" wrapText="1"/>
      <protection locked="0"/>
    </xf>
    <xf numFmtId="2" fontId="0" fillId="0" borderId="4" xfId="0" applyNumberFormat="1" applyBorder="1" applyProtection="1">
      <protection locked="0"/>
    </xf>
    <xf numFmtId="0" fontId="0" fillId="0" borderId="3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2" fontId="0" fillId="0" borderId="2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2" fontId="0" fillId="0" borderId="26" xfId="0" applyNumberFormat="1" applyBorder="1" applyProtection="1">
      <protection locked="0"/>
    </xf>
    <xf numFmtId="2" fontId="0" fillId="0" borderId="27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22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3" borderId="5" xfId="0" applyNumberFormat="1" applyFill="1" applyBorder="1" applyProtection="1">
      <protection locked="0"/>
    </xf>
    <xf numFmtId="2" fontId="0" fillId="0" borderId="15" xfId="0" applyNumberForma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2" fontId="0" fillId="0" borderId="22" xfId="0" applyNumberFormat="1" applyBorder="1" applyProtection="1">
      <protection locked="0"/>
    </xf>
    <xf numFmtId="0" fontId="0" fillId="10" borderId="6" xfId="0" applyNumberFormat="1" applyFill="1" applyBorder="1" applyProtection="1">
      <protection locked="0"/>
    </xf>
    <xf numFmtId="2" fontId="0" fillId="0" borderId="4" xfId="0" applyNumberFormat="1" applyBorder="1" applyProtection="1"/>
    <xf numFmtId="2" fontId="0" fillId="0" borderId="27" xfId="0" applyNumberFormat="1" applyBorder="1" applyProtection="1"/>
    <xf numFmtId="2" fontId="0" fillId="0" borderId="26" xfId="0" applyNumberFormat="1" applyBorder="1" applyProtection="1"/>
    <xf numFmtId="2" fontId="0" fillId="0" borderId="21" xfId="0" applyNumberFormat="1" applyBorder="1" applyProtection="1"/>
    <xf numFmtId="2" fontId="0" fillId="0" borderId="16" xfId="0" applyNumberFormat="1" applyBorder="1" applyProtection="1"/>
    <xf numFmtId="0" fontId="1" fillId="3" borderId="0" xfId="0" applyFont="1" applyFill="1" applyBorder="1" applyAlignment="1" applyProtection="1">
      <alignment horizontal="left"/>
      <protection locked="0"/>
    </xf>
    <xf numFmtId="0" fontId="0" fillId="3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topLeftCell="A64" workbookViewId="0">
      <selection activeCell="C70" sqref="C70"/>
    </sheetView>
  </sheetViews>
  <sheetFormatPr defaultColWidth="8.625" defaultRowHeight="14.25" x14ac:dyDescent="0.2"/>
  <cols>
    <col min="1" max="1" width="34.625" style="3" customWidth="1"/>
    <col min="2" max="2" width="22.625" style="3" customWidth="1"/>
    <col min="3" max="3" width="20.875" style="3" customWidth="1"/>
    <col min="4" max="4" width="27" style="3" customWidth="1"/>
    <col min="5" max="5" width="26.875" style="3" customWidth="1"/>
    <col min="6" max="6" width="25.375" style="3" customWidth="1"/>
    <col min="7" max="7" width="16" style="3" customWidth="1"/>
    <col min="8" max="8" width="36.875" style="3" customWidth="1"/>
    <col min="9" max="9" width="16.625" style="3" customWidth="1"/>
    <col min="10" max="10" width="20.625" style="3" customWidth="1"/>
    <col min="11" max="16384" width="8.625" style="3"/>
  </cols>
  <sheetData>
    <row r="1" spans="1:8" ht="31.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</row>
    <row r="2" spans="1:8" ht="15" thickBot="1" x14ac:dyDescent="0.25">
      <c r="A2" s="4" t="s">
        <v>7</v>
      </c>
      <c r="B2" s="4"/>
      <c r="C2" s="5"/>
      <c r="D2" s="6">
        <v>40000</v>
      </c>
      <c r="E2" s="5">
        <v>36</v>
      </c>
      <c r="F2" s="5">
        <v>52</v>
      </c>
      <c r="G2" s="18">
        <f>D2/F2/E2</f>
        <v>21.36752136752137</v>
      </c>
      <c r="H2" s="7"/>
    </row>
    <row r="3" spans="1:8" ht="15" thickBot="1" x14ac:dyDescent="0.25">
      <c r="A3" s="4" t="s">
        <v>8</v>
      </c>
      <c r="B3" s="4"/>
      <c r="C3" s="5"/>
      <c r="D3" s="6">
        <v>20000</v>
      </c>
      <c r="E3" s="5">
        <v>36</v>
      </c>
      <c r="F3" s="5">
        <v>52</v>
      </c>
      <c r="G3" s="18">
        <f>D3/F3/E3</f>
        <v>10.683760683760685</v>
      </c>
      <c r="H3" s="7"/>
    </row>
    <row r="4" spans="1:8" ht="15" thickBot="1" x14ac:dyDescent="0.25">
      <c r="A4" s="4" t="s">
        <v>9</v>
      </c>
      <c r="B4" s="4"/>
      <c r="C4" s="5"/>
      <c r="D4" s="6"/>
      <c r="E4" s="5">
        <v>13</v>
      </c>
      <c r="F4" s="5">
        <v>50</v>
      </c>
      <c r="G4" s="18">
        <f t="shared" ref="G4:G40" si="0">D4/F4/E4</f>
        <v>0</v>
      </c>
      <c r="H4" s="7"/>
    </row>
    <row r="5" spans="1:8" ht="15" thickBot="1" x14ac:dyDescent="0.25">
      <c r="A5" s="4" t="s">
        <v>10</v>
      </c>
      <c r="B5" s="4"/>
      <c r="C5" s="5"/>
      <c r="D5" s="6"/>
      <c r="E5" s="5"/>
      <c r="F5" s="5"/>
      <c r="G5" s="18" t="e">
        <f t="shared" si="0"/>
        <v>#DIV/0!</v>
      </c>
      <c r="H5" s="7"/>
    </row>
    <row r="6" spans="1:8" ht="15" thickBot="1" x14ac:dyDescent="0.25">
      <c r="A6" s="4" t="s">
        <v>11</v>
      </c>
      <c r="B6" s="4"/>
      <c r="C6" s="5"/>
      <c r="D6" s="6"/>
      <c r="E6" s="5"/>
      <c r="F6" s="5"/>
      <c r="G6" s="18" t="e">
        <f t="shared" si="0"/>
        <v>#DIV/0!</v>
      </c>
      <c r="H6" s="7"/>
    </row>
    <row r="7" spans="1:8" ht="15" thickBot="1" x14ac:dyDescent="0.25">
      <c r="A7" s="4" t="s">
        <v>12</v>
      </c>
      <c r="B7" s="4"/>
      <c r="C7" s="5"/>
      <c r="D7" s="6"/>
      <c r="E7" s="5"/>
      <c r="F7" s="5"/>
      <c r="G7" s="18" t="e">
        <f t="shared" si="0"/>
        <v>#DIV/0!</v>
      </c>
      <c r="H7" s="7"/>
    </row>
    <row r="8" spans="1:8" x14ac:dyDescent="0.2">
      <c r="A8" s="4" t="s">
        <v>13</v>
      </c>
      <c r="B8" s="4"/>
      <c r="C8" s="5"/>
      <c r="D8" s="6"/>
      <c r="E8" s="5"/>
      <c r="F8" s="5"/>
      <c r="G8" s="18" t="e">
        <f t="shared" si="0"/>
        <v>#DIV/0!</v>
      </c>
      <c r="H8" s="7"/>
    </row>
    <row r="9" spans="1:8" x14ac:dyDescent="0.2">
      <c r="A9" s="4"/>
      <c r="B9" s="4"/>
      <c r="C9" s="4"/>
      <c r="D9" s="4"/>
      <c r="E9" s="4"/>
      <c r="F9" s="4"/>
      <c r="G9" s="23" t="e">
        <f t="shared" si="0"/>
        <v>#DIV/0!</v>
      </c>
      <c r="H9" s="7"/>
    </row>
    <row r="10" spans="1:8" x14ac:dyDescent="0.2">
      <c r="A10" s="4"/>
      <c r="B10" s="4"/>
      <c r="C10" s="4"/>
      <c r="D10" s="4"/>
      <c r="E10" s="4"/>
      <c r="F10" s="4"/>
      <c r="G10" s="23" t="e">
        <f t="shared" si="0"/>
        <v>#DIV/0!</v>
      </c>
      <c r="H10" s="7"/>
    </row>
    <row r="11" spans="1:8" x14ac:dyDescent="0.2">
      <c r="A11" s="4"/>
      <c r="B11" s="4"/>
      <c r="C11" s="4"/>
      <c r="D11" s="4"/>
      <c r="E11" s="4"/>
      <c r="F11" s="4"/>
      <c r="G11" s="23" t="e">
        <f t="shared" si="0"/>
        <v>#DIV/0!</v>
      </c>
      <c r="H11" s="7"/>
    </row>
    <row r="12" spans="1:8" x14ac:dyDescent="0.2">
      <c r="A12" s="4"/>
      <c r="B12" s="4"/>
      <c r="C12" s="4"/>
      <c r="D12" s="4"/>
      <c r="E12" s="4"/>
      <c r="F12" s="4"/>
      <c r="G12" s="23" t="e">
        <f t="shared" si="0"/>
        <v>#DIV/0!</v>
      </c>
      <c r="H12" s="7"/>
    </row>
    <row r="13" spans="1:8" x14ac:dyDescent="0.2">
      <c r="A13" s="4"/>
      <c r="B13" s="4"/>
      <c r="C13" s="4"/>
      <c r="D13" s="4"/>
      <c r="E13" s="4"/>
      <c r="F13" s="4"/>
      <c r="G13" s="23" t="e">
        <f t="shared" si="0"/>
        <v>#DIV/0!</v>
      </c>
      <c r="H13" s="7"/>
    </row>
    <row r="14" spans="1:8" x14ac:dyDescent="0.2">
      <c r="A14" s="4"/>
      <c r="B14" s="4"/>
      <c r="C14" s="4"/>
      <c r="D14" s="4"/>
      <c r="E14" s="4"/>
      <c r="F14" s="4"/>
      <c r="G14" s="23" t="e">
        <f t="shared" si="0"/>
        <v>#DIV/0!</v>
      </c>
      <c r="H14" s="7"/>
    </row>
    <row r="15" spans="1:8" x14ac:dyDescent="0.2">
      <c r="A15" s="4"/>
      <c r="B15" s="4"/>
      <c r="C15" s="4"/>
      <c r="D15" s="4"/>
      <c r="E15" s="4"/>
      <c r="F15" s="4"/>
      <c r="G15" s="23" t="e">
        <f t="shared" si="0"/>
        <v>#DIV/0!</v>
      </c>
      <c r="H15" s="7"/>
    </row>
    <row r="16" spans="1:8" x14ac:dyDescent="0.2">
      <c r="A16" s="4"/>
      <c r="B16" s="4"/>
      <c r="C16" s="4"/>
      <c r="D16" s="4"/>
      <c r="E16" s="4"/>
      <c r="F16" s="4"/>
      <c r="G16" s="23" t="e">
        <f t="shared" si="0"/>
        <v>#DIV/0!</v>
      </c>
      <c r="H16" s="7"/>
    </row>
    <row r="17" spans="1:8" x14ac:dyDescent="0.2">
      <c r="A17" s="4"/>
      <c r="B17" s="4"/>
      <c r="C17" s="4"/>
      <c r="D17" s="4"/>
      <c r="E17" s="4"/>
      <c r="F17" s="4"/>
      <c r="G17" s="23" t="e">
        <f t="shared" si="0"/>
        <v>#DIV/0!</v>
      </c>
      <c r="H17" s="7"/>
    </row>
    <row r="18" spans="1:8" x14ac:dyDescent="0.2">
      <c r="A18" s="4"/>
      <c r="B18" s="4"/>
      <c r="C18" s="4"/>
      <c r="D18" s="4"/>
      <c r="E18" s="4"/>
      <c r="F18" s="4"/>
      <c r="G18" s="23" t="e">
        <f t="shared" si="0"/>
        <v>#DIV/0!</v>
      </c>
      <c r="H18" s="7"/>
    </row>
    <row r="19" spans="1:8" x14ac:dyDescent="0.2">
      <c r="A19" s="4"/>
      <c r="B19" s="4"/>
      <c r="C19" s="4"/>
      <c r="D19" s="4"/>
      <c r="E19" s="4"/>
      <c r="F19" s="4"/>
      <c r="G19" s="23" t="e">
        <f t="shared" si="0"/>
        <v>#DIV/0!</v>
      </c>
      <c r="H19" s="7"/>
    </row>
    <row r="20" spans="1:8" x14ac:dyDescent="0.2">
      <c r="A20" s="4"/>
      <c r="B20" s="4"/>
      <c r="C20" s="4"/>
      <c r="D20" s="4"/>
      <c r="E20" s="4"/>
      <c r="F20" s="4"/>
      <c r="G20" s="23" t="e">
        <f t="shared" si="0"/>
        <v>#DIV/0!</v>
      </c>
      <c r="H20" s="7"/>
    </row>
    <row r="21" spans="1:8" x14ac:dyDescent="0.2">
      <c r="A21" s="4"/>
      <c r="B21" s="4"/>
      <c r="C21" s="4"/>
      <c r="D21" s="4"/>
      <c r="E21" s="4"/>
      <c r="F21" s="4"/>
      <c r="G21" s="23" t="e">
        <f t="shared" si="0"/>
        <v>#DIV/0!</v>
      </c>
      <c r="H21" s="7"/>
    </row>
    <row r="22" spans="1:8" x14ac:dyDescent="0.2">
      <c r="A22" s="4"/>
      <c r="B22" s="4"/>
      <c r="C22" s="4"/>
      <c r="D22" s="4"/>
      <c r="E22" s="4"/>
      <c r="F22" s="4"/>
      <c r="G22" s="23" t="e">
        <f t="shared" si="0"/>
        <v>#DIV/0!</v>
      </c>
      <c r="H22" s="7"/>
    </row>
    <row r="23" spans="1:8" x14ac:dyDescent="0.2">
      <c r="A23" s="4"/>
      <c r="B23" s="4"/>
      <c r="C23" s="4"/>
      <c r="D23" s="4"/>
      <c r="E23" s="4"/>
      <c r="F23" s="4"/>
      <c r="G23" s="23" t="e">
        <f t="shared" si="0"/>
        <v>#DIV/0!</v>
      </c>
      <c r="H23" s="7"/>
    </row>
    <row r="24" spans="1:8" x14ac:dyDescent="0.2">
      <c r="A24" s="4"/>
      <c r="B24" s="4"/>
      <c r="C24" s="4"/>
      <c r="D24" s="4"/>
      <c r="E24" s="4"/>
      <c r="F24" s="4"/>
      <c r="G24" s="23" t="e">
        <f t="shared" si="0"/>
        <v>#DIV/0!</v>
      </c>
      <c r="H24" s="7"/>
    </row>
    <row r="25" spans="1:8" x14ac:dyDescent="0.2">
      <c r="A25" s="4"/>
      <c r="B25" s="4"/>
      <c r="C25" s="4"/>
      <c r="D25" s="4"/>
      <c r="E25" s="4"/>
      <c r="F25" s="4"/>
      <c r="G25" s="23" t="e">
        <f t="shared" si="0"/>
        <v>#DIV/0!</v>
      </c>
      <c r="H25" s="7"/>
    </row>
    <row r="26" spans="1:8" x14ac:dyDescent="0.2">
      <c r="A26" s="4"/>
      <c r="B26" s="4"/>
      <c r="C26" s="4"/>
      <c r="D26" s="4"/>
      <c r="E26" s="4"/>
      <c r="F26" s="4"/>
      <c r="G26" s="23" t="e">
        <f t="shared" si="0"/>
        <v>#DIV/0!</v>
      </c>
      <c r="H26" s="7"/>
    </row>
    <row r="27" spans="1:8" x14ac:dyDescent="0.2">
      <c r="A27" s="4"/>
      <c r="B27" s="4"/>
      <c r="C27" s="4"/>
      <c r="D27" s="4"/>
      <c r="E27" s="4"/>
      <c r="F27" s="4"/>
      <c r="G27" s="23" t="e">
        <f t="shared" si="0"/>
        <v>#DIV/0!</v>
      </c>
      <c r="H27" s="7"/>
    </row>
    <row r="28" spans="1:8" x14ac:dyDescent="0.2">
      <c r="A28" s="4"/>
      <c r="B28" s="4"/>
      <c r="C28" s="4"/>
      <c r="D28" s="4"/>
      <c r="E28" s="4"/>
      <c r="F28" s="4"/>
      <c r="G28" s="23" t="e">
        <f t="shared" si="0"/>
        <v>#DIV/0!</v>
      </c>
      <c r="H28" s="7"/>
    </row>
    <row r="29" spans="1:8" x14ac:dyDescent="0.2">
      <c r="A29" s="4"/>
      <c r="B29" s="4"/>
      <c r="C29" s="4"/>
      <c r="D29" s="4"/>
      <c r="E29" s="4"/>
      <c r="F29" s="4"/>
      <c r="G29" s="23" t="e">
        <f t="shared" si="0"/>
        <v>#DIV/0!</v>
      </c>
      <c r="H29" s="7"/>
    </row>
    <row r="30" spans="1:8" x14ac:dyDescent="0.2">
      <c r="A30" s="4"/>
      <c r="B30" s="4"/>
      <c r="C30" s="4"/>
      <c r="D30" s="4"/>
      <c r="E30" s="4"/>
      <c r="F30" s="4"/>
      <c r="G30" s="23" t="e">
        <f t="shared" si="0"/>
        <v>#DIV/0!</v>
      </c>
      <c r="H30" s="7"/>
    </row>
    <row r="31" spans="1:8" x14ac:dyDescent="0.2">
      <c r="A31" s="4"/>
      <c r="B31" s="4"/>
      <c r="C31" s="4"/>
      <c r="D31" s="4"/>
      <c r="E31" s="4"/>
      <c r="F31" s="4"/>
      <c r="G31" s="23" t="e">
        <f t="shared" si="0"/>
        <v>#DIV/0!</v>
      </c>
      <c r="H31" s="7"/>
    </row>
    <row r="32" spans="1:8" x14ac:dyDescent="0.2">
      <c r="A32" s="4"/>
      <c r="B32" s="4"/>
      <c r="C32" s="4"/>
      <c r="D32" s="4"/>
      <c r="E32" s="4"/>
      <c r="F32" s="4"/>
      <c r="G32" s="23" t="e">
        <f t="shared" si="0"/>
        <v>#DIV/0!</v>
      </c>
      <c r="H32" s="7"/>
    </row>
    <row r="33" spans="1:9" x14ac:dyDescent="0.2">
      <c r="A33" s="4"/>
      <c r="B33" s="4"/>
      <c r="C33" s="4"/>
      <c r="D33" s="4"/>
      <c r="E33" s="4"/>
      <c r="F33" s="4"/>
      <c r="G33" s="23" t="e">
        <f t="shared" si="0"/>
        <v>#DIV/0!</v>
      </c>
      <c r="H33" s="7"/>
    </row>
    <row r="34" spans="1:9" x14ac:dyDescent="0.2">
      <c r="A34" s="4"/>
      <c r="B34" s="4"/>
      <c r="C34" s="4"/>
      <c r="D34" s="4"/>
      <c r="E34" s="4"/>
      <c r="F34" s="4"/>
      <c r="G34" s="23" t="e">
        <f t="shared" si="0"/>
        <v>#DIV/0!</v>
      </c>
      <c r="H34" s="7"/>
    </row>
    <row r="35" spans="1:9" x14ac:dyDescent="0.2">
      <c r="A35" s="4"/>
      <c r="B35" s="4"/>
      <c r="C35" s="4"/>
      <c r="D35" s="4"/>
      <c r="E35" s="4"/>
      <c r="F35" s="4"/>
      <c r="G35" s="23" t="e">
        <f t="shared" si="0"/>
        <v>#DIV/0!</v>
      </c>
      <c r="H35" s="7"/>
    </row>
    <row r="36" spans="1:9" x14ac:dyDescent="0.2">
      <c r="A36" s="4"/>
      <c r="B36" s="4"/>
      <c r="C36" s="4"/>
      <c r="D36" s="4"/>
      <c r="E36" s="4"/>
      <c r="F36" s="4"/>
      <c r="G36" s="23" t="e">
        <f t="shared" si="0"/>
        <v>#DIV/0!</v>
      </c>
      <c r="H36" s="7"/>
    </row>
    <row r="37" spans="1:9" x14ac:dyDescent="0.2">
      <c r="A37" s="4"/>
      <c r="B37" s="4"/>
      <c r="C37" s="4"/>
      <c r="D37" s="4"/>
      <c r="E37" s="4"/>
      <c r="F37" s="4"/>
      <c r="G37" s="23" t="e">
        <f t="shared" si="0"/>
        <v>#DIV/0!</v>
      </c>
      <c r="H37" s="7"/>
    </row>
    <row r="38" spans="1:9" x14ac:dyDescent="0.2">
      <c r="A38" s="4"/>
      <c r="B38" s="4"/>
      <c r="C38" s="4"/>
      <c r="D38" s="4"/>
      <c r="E38" s="4"/>
      <c r="F38" s="4"/>
      <c r="G38" s="23" t="e">
        <f t="shared" si="0"/>
        <v>#DIV/0!</v>
      </c>
      <c r="H38" s="7"/>
    </row>
    <row r="39" spans="1:9" x14ac:dyDescent="0.2">
      <c r="A39" s="4"/>
      <c r="B39" s="4"/>
      <c r="C39" s="4"/>
      <c r="D39" s="4"/>
      <c r="E39" s="4"/>
      <c r="F39" s="4"/>
      <c r="G39" s="23" t="e">
        <f t="shared" si="0"/>
        <v>#DIV/0!</v>
      </c>
      <c r="H39" s="7"/>
    </row>
    <row r="40" spans="1:9" ht="15.75" x14ac:dyDescent="0.25">
      <c r="A40" s="4"/>
      <c r="B40" s="4"/>
      <c r="C40" s="4"/>
      <c r="D40" s="4"/>
      <c r="E40" s="4"/>
      <c r="F40" s="4"/>
      <c r="G40" s="23" t="e">
        <f t="shared" si="0"/>
        <v>#DIV/0!</v>
      </c>
      <c r="H40" s="1" t="s">
        <v>14</v>
      </c>
      <c r="I40" s="19">
        <f>SUM(D2:D50)</f>
        <v>60000</v>
      </c>
    </row>
    <row r="41" spans="1:9" x14ac:dyDescent="0.2">
      <c r="A41" s="8"/>
      <c r="B41" s="8"/>
      <c r="C41" s="7"/>
      <c r="D41" s="9"/>
      <c r="E41" s="7"/>
      <c r="F41" s="7"/>
      <c r="G41" s="10"/>
      <c r="H41" s="7"/>
    </row>
    <row r="43" spans="1:9" x14ac:dyDescent="0.2">
      <c r="H43" s="7"/>
    </row>
    <row r="44" spans="1:9" ht="47.25" x14ac:dyDescent="0.25">
      <c r="A44" s="1" t="s">
        <v>15</v>
      </c>
      <c r="B44" s="2" t="s">
        <v>16</v>
      </c>
      <c r="C44" s="2" t="s">
        <v>17</v>
      </c>
      <c r="E44" s="1" t="s">
        <v>18</v>
      </c>
      <c r="F44" s="1"/>
    </row>
    <row r="45" spans="1:9" ht="15" x14ac:dyDescent="0.2">
      <c r="A45" s="11" t="s">
        <v>19</v>
      </c>
      <c r="B45" s="22">
        <v>300</v>
      </c>
      <c r="C45" s="25">
        <f>(B45*$F$47)/100</f>
        <v>240</v>
      </c>
      <c r="E45" s="5" t="s">
        <v>20</v>
      </c>
      <c r="F45" s="5">
        <v>500</v>
      </c>
    </row>
    <row r="46" spans="1:9" ht="15.75" thickBot="1" x14ac:dyDescent="0.25">
      <c r="A46" s="11" t="s">
        <v>21</v>
      </c>
      <c r="B46" s="20"/>
      <c r="C46" s="25">
        <f t="shared" ref="C46:C69" si="1">(B46*$F$47)/100</f>
        <v>0</v>
      </c>
      <c r="E46" s="5" t="s">
        <v>22</v>
      </c>
      <c r="F46" s="5">
        <v>400</v>
      </c>
    </row>
    <row r="47" spans="1:9" ht="37.5" customHeight="1" thickBot="1" x14ac:dyDescent="0.25">
      <c r="A47" s="4" t="s">
        <v>23</v>
      </c>
      <c r="B47" s="20"/>
      <c r="C47" s="25">
        <f t="shared" si="1"/>
        <v>0</v>
      </c>
      <c r="E47" s="12" t="s">
        <v>24</v>
      </c>
      <c r="F47" s="24">
        <f>F46/F45*100</f>
        <v>80</v>
      </c>
    </row>
    <row r="48" spans="1:9" ht="15.75" thickBot="1" x14ac:dyDescent="0.25">
      <c r="A48" s="13" t="s">
        <v>25</v>
      </c>
      <c r="B48" s="20"/>
      <c r="C48" s="25">
        <f t="shared" si="1"/>
        <v>0</v>
      </c>
      <c r="E48" s="5"/>
      <c r="F48" s="5"/>
    </row>
    <row r="49" spans="1:7" ht="15" thickBot="1" x14ac:dyDescent="0.25">
      <c r="A49" s="4" t="s">
        <v>26</v>
      </c>
      <c r="B49" s="21"/>
      <c r="C49" s="25">
        <f t="shared" si="1"/>
        <v>0</v>
      </c>
      <c r="E49" s="5"/>
      <c r="F49" s="5"/>
    </row>
    <row r="50" spans="1:7" ht="18.399999999999999" customHeight="1" thickBot="1" x14ac:dyDescent="0.25">
      <c r="A50" s="14" t="s">
        <v>27</v>
      </c>
      <c r="B50" s="21"/>
      <c r="C50" s="25">
        <f t="shared" si="1"/>
        <v>0</v>
      </c>
      <c r="E50" s="5"/>
      <c r="F50" s="5"/>
    </row>
    <row r="51" spans="1:7" ht="15" thickBot="1" x14ac:dyDescent="0.25">
      <c r="A51" s="14" t="s">
        <v>28</v>
      </c>
      <c r="B51" s="21"/>
      <c r="C51" s="25">
        <f t="shared" si="1"/>
        <v>0</v>
      </c>
      <c r="E51" s="5"/>
      <c r="F51" s="5"/>
    </row>
    <row r="52" spans="1:7" ht="15" thickBot="1" x14ac:dyDescent="0.25">
      <c r="A52" s="4" t="s">
        <v>29</v>
      </c>
      <c r="B52" s="21"/>
      <c r="C52" s="25">
        <f t="shared" si="1"/>
        <v>0</v>
      </c>
      <c r="E52" s="5"/>
      <c r="F52" s="5"/>
    </row>
    <row r="53" spans="1:7" ht="15" thickBot="1" x14ac:dyDescent="0.25">
      <c r="A53" s="4" t="s">
        <v>30</v>
      </c>
      <c r="B53" s="21"/>
      <c r="C53" s="25">
        <f t="shared" si="1"/>
        <v>0</v>
      </c>
      <c r="E53" s="5"/>
      <c r="F53" s="5"/>
    </row>
    <row r="54" spans="1:7" ht="15" thickBot="1" x14ac:dyDescent="0.25">
      <c r="A54" s="4" t="s">
        <v>31</v>
      </c>
      <c r="B54" s="21"/>
      <c r="C54" s="25">
        <f t="shared" si="1"/>
        <v>0</v>
      </c>
      <c r="E54" s="5"/>
      <c r="F54" s="5"/>
    </row>
    <row r="55" spans="1:7" ht="15" thickBot="1" x14ac:dyDescent="0.25">
      <c r="A55" s="4" t="s">
        <v>32</v>
      </c>
      <c r="B55" s="21">
        <v>5000</v>
      </c>
      <c r="C55" s="25">
        <f t="shared" si="1"/>
        <v>4000</v>
      </c>
      <c r="E55" s="5"/>
      <c r="F55" s="5"/>
    </row>
    <row r="56" spans="1:7" ht="15" thickBot="1" x14ac:dyDescent="0.25">
      <c r="A56" s="4" t="s">
        <v>33</v>
      </c>
      <c r="B56" s="21"/>
      <c r="C56" s="25">
        <f t="shared" si="1"/>
        <v>0</v>
      </c>
    </row>
    <row r="57" spans="1:7" ht="15" thickBot="1" x14ac:dyDescent="0.25">
      <c r="A57" s="4" t="s">
        <v>34</v>
      </c>
      <c r="B57" s="21"/>
      <c r="C57" s="25">
        <f t="shared" si="1"/>
        <v>0</v>
      </c>
      <c r="E57" s="7"/>
    </row>
    <row r="58" spans="1:7" ht="45.75" thickBot="1" x14ac:dyDescent="0.3">
      <c r="A58" s="4" t="s">
        <v>35</v>
      </c>
      <c r="B58" s="21"/>
      <c r="C58" s="25">
        <f t="shared" si="1"/>
        <v>0</v>
      </c>
      <c r="E58" s="15" t="s">
        <v>36</v>
      </c>
      <c r="F58" s="16" t="s">
        <v>37</v>
      </c>
      <c r="G58" s="16" t="s">
        <v>38</v>
      </c>
    </row>
    <row r="59" spans="1:7" ht="15" thickBot="1" x14ac:dyDescent="0.25">
      <c r="A59" s="4" t="s">
        <v>39</v>
      </c>
      <c r="B59" s="21"/>
      <c r="C59" s="25">
        <f t="shared" si="1"/>
        <v>0</v>
      </c>
      <c r="E59" s="17"/>
      <c r="F59" s="17"/>
      <c r="G59" s="17"/>
    </row>
    <row r="60" spans="1:7" ht="15" thickBot="1" x14ac:dyDescent="0.25">
      <c r="A60" s="4" t="s">
        <v>40</v>
      </c>
      <c r="B60" s="21"/>
      <c r="C60" s="25">
        <f t="shared" si="1"/>
        <v>0</v>
      </c>
      <c r="E60" s="7"/>
    </row>
    <row r="61" spans="1:7" ht="15" thickBot="1" x14ac:dyDescent="0.25">
      <c r="A61" s="4" t="s">
        <v>41</v>
      </c>
      <c r="B61" s="21"/>
      <c r="C61" s="25">
        <f t="shared" si="1"/>
        <v>0</v>
      </c>
      <c r="E61" s="7"/>
    </row>
    <row r="62" spans="1:7" ht="15" thickBot="1" x14ac:dyDescent="0.25">
      <c r="A62" s="4" t="s">
        <v>42</v>
      </c>
      <c r="B62" s="21"/>
      <c r="C62" s="25">
        <f t="shared" si="1"/>
        <v>0</v>
      </c>
      <c r="E62" s="7"/>
    </row>
    <row r="63" spans="1:7" ht="15" thickBot="1" x14ac:dyDescent="0.25">
      <c r="A63" s="4" t="s">
        <v>43</v>
      </c>
      <c r="B63" s="21"/>
      <c r="C63" s="25">
        <f t="shared" si="1"/>
        <v>0</v>
      </c>
      <c r="E63" s="7"/>
    </row>
    <row r="64" spans="1:7" ht="15" thickBot="1" x14ac:dyDescent="0.25">
      <c r="A64" s="4" t="s">
        <v>44</v>
      </c>
      <c r="B64" s="21"/>
      <c r="C64" s="25">
        <f t="shared" si="1"/>
        <v>0</v>
      </c>
      <c r="E64" s="7"/>
    </row>
    <row r="65" spans="1:5" ht="15" thickBot="1" x14ac:dyDescent="0.25">
      <c r="A65" s="4" t="s">
        <v>45</v>
      </c>
      <c r="B65" s="21"/>
      <c r="C65" s="25">
        <f t="shared" si="1"/>
        <v>0</v>
      </c>
      <c r="E65" s="7"/>
    </row>
    <row r="66" spans="1:5" ht="15" thickBot="1" x14ac:dyDescent="0.25">
      <c r="A66" s="4" t="s">
        <v>46</v>
      </c>
      <c r="B66" s="21"/>
      <c r="C66" s="25">
        <f t="shared" si="1"/>
        <v>0</v>
      </c>
      <c r="E66" s="7"/>
    </row>
    <row r="67" spans="1:5" ht="15" thickBot="1" x14ac:dyDescent="0.25">
      <c r="A67" s="4" t="s">
        <v>47</v>
      </c>
      <c r="B67" s="21"/>
      <c r="C67" s="25">
        <f t="shared" si="1"/>
        <v>0</v>
      </c>
    </row>
    <row r="68" spans="1:5" ht="15" thickBot="1" x14ac:dyDescent="0.25">
      <c r="A68" s="4" t="s">
        <v>48</v>
      </c>
      <c r="B68" s="21"/>
      <c r="C68" s="25">
        <f t="shared" si="1"/>
        <v>0</v>
      </c>
    </row>
    <row r="69" spans="1:5" ht="15" thickBot="1" x14ac:dyDescent="0.25">
      <c r="A69" s="13" t="s">
        <v>49</v>
      </c>
      <c r="B69" s="21"/>
      <c r="C69" s="25">
        <f t="shared" si="1"/>
        <v>0</v>
      </c>
    </row>
    <row r="70" spans="1:5" ht="16.5" thickBot="1" x14ac:dyDescent="0.3">
      <c r="A70" s="1" t="s">
        <v>50</v>
      </c>
      <c r="B70" s="6">
        <f>SUM(B45:B69)</f>
        <v>5300</v>
      </c>
      <c r="C70" s="6">
        <f>SUM(C45:C69)</f>
        <v>4240</v>
      </c>
    </row>
  </sheetData>
  <pageMargins left="0.7" right="0.7" top="0.75" bottom="0.75" header="0.3" footer="0.3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topLeftCell="F1" workbookViewId="0">
      <selection activeCell="C34" sqref="C34"/>
    </sheetView>
  </sheetViews>
  <sheetFormatPr defaultColWidth="8.625" defaultRowHeight="14.25" x14ac:dyDescent="0.2"/>
  <cols>
    <col min="1" max="1" width="35.625" style="3" customWidth="1"/>
    <col min="2" max="2" width="14.375" style="3" customWidth="1"/>
    <col min="3" max="3" width="12.375" style="3" customWidth="1"/>
    <col min="4" max="4" width="13.5" style="3" customWidth="1"/>
    <col min="5" max="5" width="12.125" style="3" customWidth="1"/>
    <col min="6" max="6" width="13.125" style="3" customWidth="1"/>
    <col min="7" max="7" width="14.5" style="3" customWidth="1"/>
    <col min="8" max="9" width="8.625" style="3"/>
    <col min="10" max="10" width="11.875" style="3" customWidth="1"/>
    <col min="11" max="11" width="13.375" style="3" customWidth="1"/>
    <col min="12" max="12" width="8.625" style="3"/>
    <col min="13" max="13" width="13.875" style="3" customWidth="1"/>
    <col min="14" max="14" width="8.625" style="3"/>
    <col min="15" max="15" width="12.375" style="3" customWidth="1"/>
    <col min="16" max="19" width="13.125" style="3" customWidth="1"/>
    <col min="20" max="16384" width="8.625" style="3"/>
  </cols>
  <sheetData>
    <row r="1" spans="1:26" ht="15" thickBot="1" x14ac:dyDescent="0.25"/>
    <row r="2" spans="1:26" ht="15.75" customHeight="1" thickBot="1" x14ac:dyDescent="0.3">
      <c r="B2" s="103" t="s">
        <v>51</v>
      </c>
      <c r="C2" s="104"/>
      <c r="D2" s="104"/>
      <c r="E2" s="104"/>
      <c r="F2" s="106"/>
      <c r="G2" s="103" t="s">
        <v>52</v>
      </c>
      <c r="H2" s="104"/>
      <c r="I2" s="104"/>
      <c r="J2" s="104"/>
      <c r="K2" s="106"/>
      <c r="L2" s="103" t="s">
        <v>53</v>
      </c>
      <c r="M2" s="104"/>
      <c r="N2" s="104"/>
      <c r="O2" s="104"/>
      <c r="P2" s="106"/>
      <c r="Q2" s="103" t="s">
        <v>54</v>
      </c>
      <c r="R2" s="104"/>
      <c r="S2" s="104"/>
      <c r="T2" s="104"/>
      <c r="U2" s="106"/>
      <c r="V2" s="103" t="s">
        <v>55</v>
      </c>
      <c r="W2" s="104"/>
      <c r="X2" s="104"/>
      <c r="Y2" s="104"/>
      <c r="Z2" s="105"/>
    </row>
    <row r="3" spans="1:26" ht="90" x14ac:dyDescent="0.2">
      <c r="A3" s="26" t="s">
        <v>56</v>
      </c>
      <c r="B3" s="26" t="s">
        <v>57</v>
      </c>
      <c r="C3" s="26" t="s">
        <v>58</v>
      </c>
      <c r="D3" s="26" t="s">
        <v>59</v>
      </c>
      <c r="E3" s="26" t="s">
        <v>60</v>
      </c>
      <c r="F3" s="26" t="s">
        <v>61</v>
      </c>
      <c r="G3" s="26" t="s">
        <v>57</v>
      </c>
      <c r="H3" s="26" t="s">
        <v>58</v>
      </c>
      <c r="I3" s="26" t="s">
        <v>59</v>
      </c>
      <c r="J3" s="26" t="s">
        <v>60</v>
      </c>
      <c r="K3" s="26" t="s">
        <v>61</v>
      </c>
      <c r="L3" s="26" t="s">
        <v>57</v>
      </c>
      <c r="M3" s="26" t="s">
        <v>58</v>
      </c>
      <c r="N3" s="26" t="s">
        <v>59</v>
      </c>
      <c r="O3" s="26" t="s">
        <v>60</v>
      </c>
      <c r="P3" s="26" t="s">
        <v>61</v>
      </c>
      <c r="Q3" s="26" t="s">
        <v>57</v>
      </c>
      <c r="R3" s="26" t="s">
        <v>58</v>
      </c>
      <c r="S3" s="26" t="s">
        <v>59</v>
      </c>
      <c r="T3" s="26" t="s">
        <v>60</v>
      </c>
      <c r="U3" s="26" t="s">
        <v>61</v>
      </c>
      <c r="V3" s="26" t="s">
        <v>57</v>
      </c>
      <c r="W3" s="26" t="s">
        <v>58</v>
      </c>
      <c r="X3" s="26" t="s">
        <v>59</v>
      </c>
      <c r="Y3" s="26" t="s">
        <v>60</v>
      </c>
      <c r="Z3" s="26" t="s">
        <v>61</v>
      </c>
    </row>
    <row r="4" spans="1:26" ht="15.75" x14ac:dyDescent="0.25">
      <c r="A4" s="27" t="s">
        <v>62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x14ac:dyDescent="0.2">
      <c r="A5" s="11" t="s">
        <v>63</v>
      </c>
      <c r="B5" s="2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x14ac:dyDescent="0.2">
      <c r="A6" s="17" t="s">
        <v>64</v>
      </c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x14ac:dyDescent="0.2">
      <c r="A7" s="17" t="s">
        <v>65</v>
      </c>
      <c r="B7" s="49">
        <f>B6/8</f>
        <v>0</v>
      </c>
      <c r="C7" s="50">
        <f t="shared" ref="C7:R7" si="0">C6/8</f>
        <v>0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50">
        <f t="shared" si="0"/>
        <v>0</v>
      </c>
      <c r="K7" s="50">
        <f t="shared" si="0"/>
        <v>0</v>
      </c>
      <c r="L7" s="50">
        <f t="shared" si="0"/>
        <v>0</v>
      </c>
      <c r="M7" s="50">
        <f t="shared" si="0"/>
        <v>0</v>
      </c>
      <c r="N7" s="50">
        <f t="shared" si="0"/>
        <v>0</v>
      </c>
      <c r="O7" s="50">
        <f t="shared" si="0"/>
        <v>0</v>
      </c>
      <c r="P7" s="50">
        <f t="shared" si="0"/>
        <v>0</v>
      </c>
      <c r="Q7" s="50">
        <f t="shared" si="0"/>
        <v>0</v>
      </c>
      <c r="R7" s="50">
        <f t="shared" si="0"/>
        <v>0</v>
      </c>
      <c r="S7" s="50">
        <f t="shared" ref="S7" si="1">S6/8</f>
        <v>0</v>
      </c>
      <c r="T7" s="50">
        <f t="shared" ref="T7" si="2">T6/8</f>
        <v>0</v>
      </c>
      <c r="U7" s="50">
        <f t="shared" ref="U7" si="3">U6/8</f>
        <v>0</v>
      </c>
      <c r="V7" s="50">
        <f t="shared" ref="V7" si="4">V6/8</f>
        <v>0</v>
      </c>
      <c r="W7" s="50">
        <f>W6/8</f>
        <v>0</v>
      </c>
      <c r="X7" s="50">
        <f t="shared" ref="X7:Z7" si="5">X6/8</f>
        <v>0</v>
      </c>
      <c r="Y7" s="50">
        <f t="shared" si="5"/>
        <v>0</v>
      </c>
      <c r="Z7" s="50">
        <f t="shared" si="5"/>
        <v>0</v>
      </c>
    </row>
    <row r="8" spans="1:26" x14ac:dyDescent="0.2">
      <c r="A8" s="17" t="s">
        <v>66</v>
      </c>
      <c r="B8" s="49">
        <f>B5/8</f>
        <v>0</v>
      </c>
      <c r="C8" s="50">
        <f t="shared" ref="C8:R8" si="6">C5/8</f>
        <v>0</v>
      </c>
      <c r="D8" s="50">
        <f t="shared" si="6"/>
        <v>0</v>
      </c>
      <c r="E8" s="50">
        <f t="shared" si="6"/>
        <v>0</v>
      </c>
      <c r="F8" s="50">
        <f t="shared" si="6"/>
        <v>0</v>
      </c>
      <c r="G8" s="50">
        <f t="shared" si="6"/>
        <v>0</v>
      </c>
      <c r="H8" s="50">
        <f t="shared" si="6"/>
        <v>0</v>
      </c>
      <c r="I8" s="50">
        <f t="shared" si="6"/>
        <v>0</v>
      </c>
      <c r="J8" s="50">
        <f t="shared" si="6"/>
        <v>0</v>
      </c>
      <c r="K8" s="50">
        <f t="shared" si="6"/>
        <v>0</v>
      </c>
      <c r="L8" s="50">
        <f t="shared" si="6"/>
        <v>0</v>
      </c>
      <c r="M8" s="50">
        <f t="shared" si="6"/>
        <v>0</v>
      </c>
      <c r="N8" s="50">
        <f t="shared" si="6"/>
        <v>0</v>
      </c>
      <c r="O8" s="50">
        <f t="shared" si="6"/>
        <v>0</v>
      </c>
      <c r="P8" s="50">
        <f t="shared" si="6"/>
        <v>0</v>
      </c>
      <c r="Q8" s="50">
        <f t="shared" si="6"/>
        <v>0</v>
      </c>
      <c r="R8" s="50">
        <f t="shared" si="6"/>
        <v>0</v>
      </c>
      <c r="S8" s="50">
        <f t="shared" ref="S8:W8" si="7">S5/8</f>
        <v>0</v>
      </c>
      <c r="T8" s="50">
        <f t="shared" si="7"/>
        <v>0</v>
      </c>
      <c r="U8" s="50">
        <f t="shared" si="7"/>
        <v>0</v>
      </c>
      <c r="V8" s="50">
        <f t="shared" si="7"/>
        <v>0</v>
      </c>
      <c r="W8" s="50">
        <f t="shared" si="7"/>
        <v>0</v>
      </c>
      <c r="X8" s="50">
        <f t="shared" ref="X8:Z8" si="8">X5/8</f>
        <v>0</v>
      </c>
      <c r="Y8" s="50">
        <f t="shared" si="8"/>
        <v>0</v>
      </c>
      <c r="Z8" s="50">
        <f t="shared" si="8"/>
        <v>0</v>
      </c>
    </row>
    <row r="9" spans="1:26" x14ac:dyDescent="0.2">
      <c r="A9" s="11" t="s">
        <v>67</v>
      </c>
      <c r="B9" s="31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">
      <c r="A10" s="11" t="s">
        <v>68</v>
      </c>
      <c r="B10" s="3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7.25" customHeight="1" x14ac:dyDescent="0.2">
      <c r="A11" s="32" t="s">
        <v>69</v>
      </c>
      <c r="B11" s="50">
        <f>B10/13</f>
        <v>0</v>
      </c>
      <c r="C11" s="50">
        <f t="shared" ref="C11:P11" si="9">C10/13</f>
        <v>0</v>
      </c>
      <c r="D11" s="50">
        <f t="shared" si="9"/>
        <v>0</v>
      </c>
      <c r="E11" s="50">
        <f t="shared" si="9"/>
        <v>0</v>
      </c>
      <c r="F11" s="50">
        <f t="shared" si="9"/>
        <v>0</v>
      </c>
      <c r="G11" s="50">
        <f t="shared" si="9"/>
        <v>0</v>
      </c>
      <c r="H11" s="50">
        <f t="shared" si="9"/>
        <v>0</v>
      </c>
      <c r="I11" s="50">
        <f t="shared" si="9"/>
        <v>0</v>
      </c>
      <c r="J11" s="50">
        <f t="shared" si="9"/>
        <v>0</v>
      </c>
      <c r="K11" s="50">
        <f t="shared" si="9"/>
        <v>0</v>
      </c>
      <c r="L11" s="50">
        <f t="shared" si="9"/>
        <v>0</v>
      </c>
      <c r="M11" s="50">
        <f t="shared" si="9"/>
        <v>0</v>
      </c>
      <c r="N11" s="50">
        <f t="shared" si="9"/>
        <v>0</v>
      </c>
      <c r="O11" s="50">
        <f t="shared" si="9"/>
        <v>0</v>
      </c>
      <c r="P11" s="50">
        <f t="shared" si="9"/>
        <v>0</v>
      </c>
      <c r="Q11" s="50">
        <f t="shared" ref="Q11" si="10">Q10/13</f>
        <v>0</v>
      </c>
      <c r="R11" s="50">
        <f t="shared" ref="R11" si="11">R10/13</f>
        <v>0</v>
      </c>
      <c r="S11" s="50">
        <f t="shared" ref="S11" si="12">S10/13</f>
        <v>0</v>
      </c>
      <c r="T11" s="50">
        <f t="shared" ref="T11" si="13">T10/13</f>
        <v>0</v>
      </c>
      <c r="U11" s="50">
        <f t="shared" ref="U11" si="14">U10/13</f>
        <v>0</v>
      </c>
      <c r="V11" s="50">
        <f t="shared" ref="V11" si="15">V10/13</f>
        <v>0</v>
      </c>
      <c r="W11" s="50">
        <f t="shared" ref="W11" si="16">W10/13</f>
        <v>0</v>
      </c>
      <c r="X11" s="50">
        <f t="shared" ref="X11" si="17">X10/13</f>
        <v>0</v>
      </c>
      <c r="Y11" s="50">
        <f t="shared" ref="Y11" si="18">Y10/13</f>
        <v>0</v>
      </c>
      <c r="Z11" s="50">
        <f t="shared" ref="Z11" si="19">Z10/13</f>
        <v>0</v>
      </c>
    </row>
    <row r="12" spans="1:26" ht="14.25" customHeight="1" x14ac:dyDescent="0.2">
      <c r="A12" s="33" t="s">
        <v>70</v>
      </c>
      <c r="B12" s="50">
        <f>B9/13</f>
        <v>0</v>
      </c>
      <c r="C12" s="50">
        <f t="shared" ref="C12:P12" si="20">C9/13</f>
        <v>0</v>
      </c>
      <c r="D12" s="50">
        <f t="shared" si="20"/>
        <v>0</v>
      </c>
      <c r="E12" s="50">
        <f t="shared" si="20"/>
        <v>0</v>
      </c>
      <c r="F12" s="50">
        <f t="shared" si="20"/>
        <v>0</v>
      </c>
      <c r="G12" s="50">
        <f t="shared" si="20"/>
        <v>0</v>
      </c>
      <c r="H12" s="50">
        <f t="shared" si="20"/>
        <v>0</v>
      </c>
      <c r="I12" s="50">
        <f t="shared" si="20"/>
        <v>0</v>
      </c>
      <c r="J12" s="50">
        <f t="shared" si="20"/>
        <v>0</v>
      </c>
      <c r="K12" s="50">
        <f t="shared" si="20"/>
        <v>0</v>
      </c>
      <c r="L12" s="50">
        <f t="shared" si="20"/>
        <v>0</v>
      </c>
      <c r="M12" s="50">
        <f t="shared" si="20"/>
        <v>0</v>
      </c>
      <c r="N12" s="50">
        <f t="shared" si="20"/>
        <v>0</v>
      </c>
      <c r="O12" s="50">
        <f t="shared" si="20"/>
        <v>0</v>
      </c>
      <c r="P12" s="50">
        <f t="shared" si="20"/>
        <v>0</v>
      </c>
      <c r="Q12" s="50">
        <f t="shared" ref="Q12:Z12" si="21">Q9/13</f>
        <v>0</v>
      </c>
      <c r="R12" s="50">
        <f t="shared" si="21"/>
        <v>0</v>
      </c>
      <c r="S12" s="50">
        <f t="shared" si="21"/>
        <v>0</v>
      </c>
      <c r="T12" s="50">
        <f t="shared" si="21"/>
        <v>0</v>
      </c>
      <c r="U12" s="50">
        <f t="shared" si="21"/>
        <v>0</v>
      </c>
      <c r="V12" s="50">
        <f t="shared" si="21"/>
        <v>0</v>
      </c>
      <c r="W12" s="50">
        <f t="shared" si="21"/>
        <v>0</v>
      </c>
      <c r="X12" s="50">
        <f t="shared" si="21"/>
        <v>0</v>
      </c>
      <c r="Y12" s="50">
        <f t="shared" si="21"/>
        <v>0</v>
      </c>
      <c r="Z12" s="50">
        <f t="shared" si="21"/>
        <v>0</v>
      </c>
    </row>
    <row r="13" spans="1:26" x14ac:dyDescent="0.2">
      <c r="A13" s="34" t="s">
        <v>71</v>
      </c>
      <c r="B13" s="51">
        <f>B5-B6</f>
        <v>0</v>
      </c>
      <c r="C13" s="51">
        <f t="shared" ref="C13:Z13" si="22">C5-C6</f>
        <v>0</v>
      </c>
      <c r="D13" s="51">
        <f t="shared" si="22"/>
        <v>0</v>
      </c>
      <c r="E13" s="51">
        <f t="shared" si="22"/>
        <v>0</v>
      </c>
      <c r="F13" s="51">
        <f t="shared" si="22"/>
        <v>0</v>
      </c>
      <c r="G13" s="51">
        <f t="shared" si="22"/>
        <v>0</v>
      </c>
      <c r="H13" s="51">
        <f t="shared" si="22"/>
        <v>0</v>
      </c>
      <c r="I13" s="51">
        <f t="shared" si="22"/>
        <v>0</v>
      </c>
      <c r="J13" s="51">
        <f t="shared" si="22"/>
        <v>0</v>
      </c>
      <c r="K13" s="51">
        <f t="shared" si="22"/>
        <v>0</v>
      </c>
      <c r="L13" s="51">
        <f t="shared" si="22"/>
        <v>0</v>
      </c>
      <c r="M13" s="51">
        <f t="shared" si="22"/>
        <v>0</v>
      </c>
      <c r="N13" s="51">
        <f t="shared" si="22"/>
        <v>0</v>
      </c>
      <c r="O13" s="51">
        <f t="shared" si="22"/>
        <v>0</v>
      </c>
      <c r="P13" s="51">
        <f t="shared" si="22"/>
        <v>0</v>
      </c>
      <c r="Q13" s="51">
        <f t="shared" si="22"/>
        <v>0</v>
      </c>
      <c r="R13" s="51">
        <f t="shared" si="22"/>
        <v>0</v>
      </c>
      <c r="S13" s="51">
        <f t="shared" si="22"/>
        <v>0</v>
      </c>
      <c r="T13" s="51">
        <f t="shared" si="22"/>
        <v>0</v>
      </c>
      <c r="U13" s="51">
        <f t="shared" si="22"/>
        <v>0</v>
      </c>
      <c r="V13" s="51">
        <f t="shared" si="22"/>
        <v>0</v>
      </c>
      <c r="W13" s="51">
        <f t="shared" si="22"/>
        <v>0</v>
      </c>
      <c r="X13" s="51">
        <f t="shared" si="22"/>
        <v>0</v>
      </c>
      <c r="Y13" s="51">
        <f t="shared" si="22"/>
        <v>0</v>
      </c>
      <c r="Z13" s="51">
        <f t="shared" si="22"/>
        <v>0</v>
      </c>
    </row>
    <row r="14" spans="1:26" x14ac:dyDescent="0.2">
      <c r="A14" s="34" t="s">
        <v>72</v>
      </c>
      <c r="B14" s="51">
        <f>B9-B10</f>
        <v>0</v>
      </c>
      <c r="C14" s="51">
        <f t="shared" ref="C14:Z14" si="23">C9-C10</f>
        <v>0</v>
      </c>
      <c r="D14" s="51">
        <f t="shared" si="23"/>
        <v>0</v>
      </c>
      <c r="E14" s="51">
        <f t="shared" si="23"/>
        <v>0</v>
      </c>
      <c r="F14" s="51">
        <f t="shared" si="23"/>
        <v>0</v>
      </c>
      <c r="G14" s="51">
        <f t="shared" si="23"/>
        <v>0</v>
      </c>
      <c r="H14" s="51">
        <f t="shared" si="23"/>
        <v>0</v>
      </c>
      <c r="I14" s="51">
        <f t="shared" si="23"/>
        <v>0</v>
      </c>
      <c r="J14" s="51">
        <f t="shared" si="23"/>
        <v>0</v>
      </c>
      <c r="K14" s="51">
        <f t="shared" si="23"/>
        <v>0</v>
      </c>
      <c r="L14" s="51">
        <f t="shared" si="23"/>
        <v>0</v>
      </c>
      <c r="M14" s="51">
        <f t="shared" si="23"/>
        <v>0</v>
      </c>
      <c r="N14" s="51">
        <f t="shared" si="23"/>
        <v>0</v>
      </c>
      <c r="O14" s="51">
        <f t="shared" si="23"/>
        <v>0</v>
      </c>
      <c r="P14" s="51">
        <f t="shared" si="23"/>
        <v>0</v>
      </c>
      <c r="Q14" s="51">
        <f t="shared" si="23"/>
        <v>0</v>
      </c>
      <c r="R14" s="51">
        <f t="shared" si="23"/>
        <v>0</v>
      </c>
      <c r="S14" s="51">
        <f t="shared" si="23"/>
        <v>0</v>
      </c>
      <c r="T14" s="51">
        <f t="shared" si="23"/>
        <v>0</v>
      </c>
      <c r="U14" s="51">
        <f t="shared" si="23"/>
        <v>0</v>
      </c>
      <c r="V14" s="51">
        <f t="shared" si="23"/>
        <v>0</v>
      </c>
      <c r="W14" s="51">
        <f t="shared" si="23"/>
        <v>0</v>
      </c>
      <c r="X14" s="51">
        <f t="shared" si="23"/>
        <v>0</v>
      </c>
      <c r="Y14" s="51">
        <f t="shared" si="23"/>
        <v>0</v>
      </c>
      <c r="Z14" s="51">
        <f t="shared" si="23"/>
        <v>0</v>
      </c>
    </row>
    <row r="15" spans="1:26" s="36" customFormat="1" ht="15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5.75" x14ac:dyDescent="0.25">
      <c r="A16" s="27" t="s">
        <v>73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5" thickBot="1" x14ac:dyDescent="0.25">
      <c r="A17" s="11" t="s">
        <v>74</v>
      </c>
      <c r="B17" s="3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" thickBot="1" x14ac:dyDescent="0.25">
      <c r="A18" s="11" t="s">
        <v>75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6.5" customHeight="1" x14ac:dyDescent="0.2">
      <c r="A19" s="37" t="s">
        <v>76</v>
      </c>
      <c r="B19" s="50">
        <f>B18/4</f>
        <v>0</v>
      </c>
      <c r="C19" s="50">
        <f t="shared" ref="C19:Q19" si="24">C18/4</f>
        <v>0</v>
      </c>
      <c r="D19" s="50">
        <f t="shared" si="24"/>
        <v>0</v>
      </c>
      <c r="E19" s="50">
        <f t="shared" si="24"/>
        <v>0</v>
      </c>
      <c r="F19" s="50">
        <f t="shared" si="24"/>
        <v>0</v>
      </c>
      <c r="G19" s="50">
        <f t="shared" si="24"/>
        <v>0</v>
      </c>
      <c r="H19" s="50">
        <f t="shared" si="24"/>
        <v>0</v>
      </c>
      <c r="I19" s="50">
        <f t="shared" si="24"/>
        <v>0</v>
      </c>
      <c r="J19" s="50">
        <f t="shared" si="24"/>
        <v>0</v>
      </c>
      <c r="K19" s="50">
        <f t="shared" si="24"/>
        <v>0</v>
      </c>
      <c r="L19" s="50">
        <f t="shared" si="24"/>
        <v>0</v>
      </c>
      <c r="M19" s="50">
        <f t="shared" si="24"/>
        <v>0</v>
      </c>
      <c r="N19" s="50">
        <f t="shared" si="24"/>
        <v>0</v>
      </c>
      <c r="O19" s="50">
        <f t="shared" si="24"/>
        <v>0</v>
      </c>
      <c r="P19" s="50">
        <f t="shared" si="24"/>
        <v>0</v>
      </c>
      <c r="Q19" s="50">
        <f t="shared" si="24"/>
        <v>0</v>
      </c>
      <c r="R19" s="50">
        <f t="shared" ref="R19" si="25">R18/4</f>
        <v>0</v>
      </c>
      <c r="S19" s="50">
        <f t="shared" ref="S19" si="26">S18/4</f>
        <v>0</v>
      </c>
      <c r="T19" s="50">
        <f t="shared" ref="T19" si="27">T18/4</f>
        <v>0</v>
      </c>
      <c r="U19" s="50">
        <f t="shared" ref="U19" si="28">U18/4</f>
        <v>0</v>
      </c>
      <c r="V19" s="50">
        <f t="shared" ref="V19" si="29">V18/4</f>
        <v>0</v>
      </c>
      <c r="W19" s="50">
        <f t="shared" ref="W19" si="30">W18/4</f>
        <v>0</v>
      </c>
      <c r="X19" s="50">
        <f t="shared" ref="X19" si="31">X18/4</f>
        <v>0</v>
      </c>
      <c r="Y19" s="50">
        <f t="shared" ref="Y19" si="32">Y18/4</f>
        <v>0</v>
      </c>
      <c r="Z19" s="50">
        <f t="shared" ref="Z19" si="33">Z18/4</f>
        <v>0</v>
      </c>
    </row>
    <row r="20" spans="1:26" ht="15" thickBot="1" x14ac:dyDescent="0.25">
      <c r="A20" s="38" t="s">
        <v>77</v>
      </c>
      <c r="B20" s="50">
        <f>B17/4</f>
        <v>0</v>
      </c>
      <c r="C20" s="50">
        <f t="shared" ref="C20:P20" si="34">C17/4</f>
        <v>0</v>
      </c>
      <c r="D20" s="50">
        <f t="shared" si="34"/>
        <v>0</v>
      </c>
      <c r="E20" s="50">
        <f t="shared" si="34"/>
        <v>0</v>
      </c>
      <c r="F20" s="50">
        <f t="shared" si="34"/>
        <v>0</v>
      </c>
      <c r="G20" s="50">
        <f t="shared" si="34"/>
        <v>0</v>
      </c>
      <c r="H20" s="50">
        <f t="shared" si="34"/>
        <v>0</v>
      </c>
      <c r="I20" s="50">
        <f t="shared" si="34"/>
        <v>0</v>
      </c>
      <c r="J20" s="50">
        <f t="shared" si="34"/>
        <v>0</v>
      </c>
      <c r="K20" s="50">
        <f t="shared" si="34"/>
        <v>0</v>
      </c>
      <c r="L20" s="50">
        <f t="shared" si="34"/>
        <v>0</v>
      </c>
      <c r="M20" s="50">
        <f t="shared" si="34"/>
        <v>0</v>
      </c>
      <c r="N20" s="50">
        <f t="shared" si="34"/>
        <v>0</v>
      </c>
      <c r="O20" s="50">
        <f t="shared" si="34"/>
        <v>0</v>
      </c>
      <c r="P20" s="50">
        <f t="shared" si="34"/>
        <v>0</v>
      </c>
      <c r="Q20" s="50">
        <f t="shared" ref="Q20:Z20" si="35">Q17/4</f>
        <v>0</v>
      </c>
      <c r="R20" s="50">
        <f t="shared" si="35"/>
        <v>0</v>
      </c>
      <c r="S20" s="50">
        <f t="shared" si="35"/>
        <v>0</v>
      </c>
      <c r="T20" s="50">
        <f t="shared" si="35"/>
        <v>0</v>
      </c>
      <c r="U20" s="50">
        <f t="shared" si="35"/>
        <v>0</v>
      </c>
      <c r="V20" s="50">
        <f t="shared" si="35"/>
        <v>0</v>
      </c>
      <c r="W20" s="50">
        <f t="shared" si="35"/>
        <v>0</v>
      </c>
      <c r="X20" s="50">
        <f t="shared" si="35"/>
        <v>0</v>
      </c>
      <c r="Y20" s="50">
        <f t="shared" si="35"/>
        <v>0</v>
      </c>
      <c r="Z20" s="50">
        <f t="shared" si="35"/>
        <v>0</v>
      </c>
    </row>
    <row r="21" spans="1:26" ht="15" thickBot="1" x14ac:dyDescent="0.25">
      <c r="A21" s="38" t="s">
        <v>78</v>
      </c>
      <c r="B21" s="52">
        <f>B17-B18</f>
        <v>0</v>
      </c>
      <c r="C21" s="52">
        <f t="shared" ref="C21:P21" si="36">C17-C18</f>
        <v>0</v>
      </c>
      <c r="D21" s="52">
        <f t="shared" si="36"/>
        <v>0</v>
      </c>
      <c r="E21" s="52">
        <f t="shared" si="36"/>
        <v>0</v>
      </c>
      <c r="F21" s="52">
        <f t="shared" si="36"/>
        <v>0</v>
      </c>
      <c r="G21" s="52">
        <f t="shared" si="36"/>
        <v>0</v>
      </c>
      <c r="H21" s="52">
        <f t="shared" si="36"/>
        <v>0</v>
      </c>
      <c r="I21" s="52">
        <f t="shared" si="36"/>
        <v>0</v>
      </c>
      <c r="J21" s="52">
        <f t="shared" si="36"/>
        <v>0</v>
      </c>
      <c r="K21" s="52">
        <f t="shared" si="36"/>
        <v>0</v>
      </c>
      <c r="L21" s="52">
        <f t="shared" si="36"/>
        <v>0</v>
      </c>
      <c r="M21" s="52">
        <f t="shared" si="36"/>
        <v>0</v>
      </c>
      <c r="N21" s="52">
        <f t="shared" si="36"/>
        <v>0</v>
      </c>
      <c r="O21" s="52">
        <f t="shared" si="36"/>
        <v>0</v>
      </c>
      <c r="P21" s="52">
        <f t="shared" si="36"/>
        <v>0</v>
      </c>
      <c r="Q21" s="52">
        <f t="shared" ref="Q21:Z21" si="37">Q17-Q18</f>
        <v>0</v>
      </c>
      <c r="R21" s="52">
        <f t="shared" si="37"/>
        <v>0</v>
      </c>
      <c r="S21" s="52">
        <f t="shared" si="37"/>
        <v>0</v>
      </c>
      <c r="T21" s="52">
        <f t="shared" si="37"/>
        <v>0</v>
      </c>
      <c r="U21" s="52">
        <f t="shared" si="37"/>
        <v>0</v>
      </c>
      <c r="V21" s="52">
        <f t="shared" si="37"/>
        <v>0</v>
      </c>
      <c r="W21" s="52">
        <f t="shared" si="37"/>
        <v>0</v>
      </c>
      <c r="X21" s="52">
        <f t="shared" si="37"/>
        <v>0</v>
      </c>
      <c r="Y21" s="52">
        <f t="shared" si="37"/>
        <v>0</v>
      </c>
      <c r="Z21" s="52">
        <f t="shared" si="37"/>
        <v>0</v>
      </c>
    </row>
    <row r="22" spans="1:26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x14ac:dyDescent="0.25">
      <c r="A23" s="27" t="s">
        <v>79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26" x14ac:dyDescent="0.2">
      <c r="A24" s="31" t="s">
        <v>80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x14ac:dyDescent="0.2">
      <c r="A25" s="31" t="s">
        <v>75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x14ac:dyDescent="0.2">
      <c r="A26" s="31" t="s">
        <v>81</v>
      </c>
      <c r="B26" s="49">
        <f>B25/3</f>
        <v>0</v>
      </c>
      <c r="C26" s="49">
        <f t="shared" ref="C26:P26" si="38">C25/3</f>
        <v>0</v>
      </c>
      <c r="D26" s="49">
        <f t="shared" si="38"/>
        <v>0</v>
      </c>
      <c r="E26" s="49">
        <f t="shared" si="38"/>
        <v>0</v>
      </c>
      <c r="F26" s="49">
        <f t="shared" si="38"/>
        <v>0</v>
      </c>
      <c r="G26" s="49">
        <f t="shared" si="38"/>
        <v>0</v>
      </c>
      <c r="H26" s="49">
        <f t="shared" si="38"/>
        <v>0</v>
      </c>
      <c r="I26" s="49">
        <f t="shared" si="38"/>
        <v>0</v>
      </c>
      <c r="J26" s="49">
        <f t="shared" si="38"/>
        <v>0</v>
      </c>
      <c r="K26" s="49">
        <f t="shared" si="38"/>
        <v>0</v>
      </c>
      <c r="L26" s="49">
        <f t="shared" si="38"/>
        <v>0</v>
      </c>
      <c r="M26" s="49">
        <f t="shared" si="38"/>
        <v>0</v>
      </c>
      <c r="N26" s="49">
        <f t="shared" si="38"/>
        <v>0</v>
      </c>
      <c r="O26" s="49">
        <f t="shared" si="38"/>
        <v>0</v>
      </c>
      <c r="P26" s="49">
        <f t="shared" si="38"/>
        <v>0</v>
      </c>
      <c r="Q26" s="50">
        <f t="shared" ref="Q26" si="39">Q25/3</f>
        <v>0</v>
      </c>
      <c r="R26" s="50">
        <f t="shared" ref="R26" si="40">R25/3</f>
        <v>0</v>
      </c>
      <c r="S26" s="50">
        <f t="shared" ref="S26" si="41">S25/3</f>
        <v>0</v>
      </c>
      <c r="T26" s="50">
        <f t="shared" ref="T26" si="42">T25/3</f>
        <v>0</v>
      </c>
      <c r="U26" s="50">
        <f t="shared" ref="U26" si="43">U25/3</f>
        <v>0</v>
      </c>
      <c r="V26" s="50">
        <f t="shared" ref="V26" si="44">V25/3</f>
        <v>0</v>
      </c>
      <c r="W26" s="50">
        <f t="shared" ref="W26" si="45">W25/3</f>
        <v>0</v>
      </c>
      <c r="X26" s="50">
        <f t="shared" ref="X26" si="46">X25/3</f>
        <v>0</v>
      </c>
      <c r="Y26" s="50">
        <f t="shared" ref="Y26" si="47">Y25/3</f>
        <v>0</v>
      </c>
      <c r="Z26" s="50">
        <f t="shared" ref="Z26" si="48">Z25/3</f>
        <v>0</v>
      </c>
    </row>
    <row r="27" spans="1:26" x14ac:dyDescent="0.2">
      <c r="A27" s="31" t="s">
        <v>82</v>
      </c>
      <c r="B27" s="49">
        <f>B24/3</f>
        <v>0</v>
      </c>
      <c r="C27" s="49">
        <f t="shared" ref="C27:P27" si="49">C24/3</f>
        <v>0</v>
      </c>
      <c r="D27" s="49">
        <f t="shared" si="49"/>
        <v>0</v>
      </c>
      <c r="E27" s="49">
        <f t="shared" si="49"/>
        <v>0</v>
      </c>
      <c r="F27" s="49">
        <f t="shared" si="49"/>
        <v>0</v>
      </c>
      <c r="G27" s="49">
        <f t="shared" si="49"/>
        <v>0</v>
      </c>
      <c r="H27" s="49">
        <f t="shared" si="49"/>
        <v>0</v>
      </c>
      <c r="I27" s="49">
        <f t="shared" si="49"/>
        <v>0</v>
      </c>
      <c r="J27" s="49">
        <f t="shared" si="49"/>
        <v>0</v>
      </c>
      <c r="K27" s="49">
        <f t="shared" si="49"/>
        <v>0</v>
      </c>
      <c r="L27" s="49">
        <f t="shared" si="49"/>
        <v>0</v>
      </c>
      <c r="M27" s="49">
        <f t="shared" si="49"/>
        <v>0</v>
      </c>
      <c r="N27" s="49">
        <f t="shared" si="49"/>
        <v>0</v>
      </c>
      <c r="O27" s="49">
        <f t="shared" si="49"/>
        <v>0</v>
      </c>
      <c r="P27" s="49">
        <f t="shared" si="49"/>
        <v>0</v>
      </c>
      <c r="Q27" s="50">
        <f t="shared" ref="Q27:Z27" si="50">Q24/3</f>
        <v>0</v>
      </c>
      <c r="R27" s="50">
        <f t="shared" si="50"/>
        <v>0</v>
      </c>
      <c r="S27" s="50">
        <f t="shared" si="50"/>
        <v>0</v>
      </c>
      <c r="T27" s="50">
        <f t="shared" si="50"/>
        <v>0</v>
      </c>
      <c r="U27" s="50">
        <f t="shared" si="50"/>
        <v>0</v>
      </c>
      <c r="V27" s="50">
        <f t="shared" si="50"/>
        <v>0</v>
      </c>
      <c r="W27" s="50">
        <f t="shared" si="50"/>
        <v>0</v>
      </c>
      <c r="X27" s="50">
        <f t="shared" si="50"/>
        <v>0</v>
      </c>
      <c r="Y27" s="50">
        <f t="shared" si="50"/>
        <v>0</v>
      </c>
      <c r="Z27" s="50">
        <f t="shared" si="50"/>
        <v>0</v>
      </c>
    </row>
    <row r="28" spans="1:26" x14ac:dyDescent="0.2">
      <c r="A28" s="38" t="s">
        <v>78</v>
      </c>
      <c r="B28" s="53">
        <f>B24-B25</f>
        <v>0</v>
      </c>
      <c r="C28" s="53">
        <f t="shared" ref="C28:Z28" si="51">C24-C25</f>
        <v>0</v>
      </c>
      <c r="D28" s="53">
        <f t="shared" si="51"/>
        <v>0</v>
      </c>
      <c r="E28" s="53">
        <f t="shared" si="51"/>
        <v>0</v>
      </c>
      <c r="F28" s="53">
        <f t="shared" si="51"/>
        <v>0</v>
      </c>
      <c r="G28" s="53">
        <f t="shared" si="51"/>
        <v>0</v>
      </c>
      <c r="H28" s="53">
        <f t="shared" si="51"/>
        <v>0</v>
      </c>
      <c r="I28" s="53">
        <f t="shared" si="51"/>
        <v>0</v>
      </c>
      <c r="J28" s="53">
        <f t="shared" si="51"/>
        <v>0</v>
      </c>
      <c r="K28" s="53">
        <f t="shared" si="51"/>
        <v>0</v>
      </c>
      <c r="L28" s="53">
        <f t="shared" si="51"/>
        <v>0</v>
      </c>
      <c r="M28" s="53">
        <f t="shared" si="51"/>
        <v>0</v>
      </c>
      <c r="N28" s="53">
        <f t="shared" si="51"/>
        <v>0</v>
      </c>
      <c r="O28" s="53">
        <f t="shared" si="51"/>
        <v>0</v>
      </c>
      <c r="P28" s="53">
        <f t="shared" si="51"/>
        <v>0</v>
      </c>
      <c r="Q28" s="53">
        <f t="shared" si="51"/>
        <v>0</v>
      </c>
      <c r="R28" s="53">
        <f t="shared" si="51"/>
        <v>0</v>
      </c>
      <c r="S28" s="53">
        <f t="shared" si="51"/>
        <v>0</v>
      </c>
      <c r="T28" s="53">
        <f t="shared" si="51"/>
        <v>0</v>
      </c>
      <c r="U28" s="53">
        <f t="shared" si="51"/>
        <v>0</v>
      </c>
      <c r="V28" s="53">
        <f t="shared" si="51"/>
        <v>0</v>
      </c>
      <c r="W28" s="53">
        <f t="shared" si="51"/>
        <v>0</v>
      </c>
      <c r="X28" s="53">
        <f t="shared" si="51"/>
        <v>0</v>
      </c>
      <c r="Y28" s="53">
        <f t="shared" si="51"/>
        <v>0</v>
      </c>
      <c r="Z28" s="53">
        <f t="shared" si="51"/>
        <v>0</v>
      </c>
    </row>
    <row r="31" spans="1:26" ht="15.75" x14ac:dyDescent="0.25">
      <c r="B31" s="39"/>
      <c r="C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5" x14ac:dyDescent="0.2">
      <c r="A32" s="40" t="s">
        <v>83</v>
      </c>
      <c r="B32" s="41"/>
      <c r="C32" s="41"/>
      <c r="E32" s="41"/>
      <c r="F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13" ht="62.25" customHeight="1" x14ac:dyDescent="0.25">
      <c r="A33" s="26" t="s">
        <v>84</v>
      </c>
      <c r="B33" s="26" t="s">
        <v>85</v>
      </c>
      <c r="C33" s="26" t="s">
        <v>86</v>
      </c>
      <c r="E33" s="26" t="s">
        <v>87</v>
      </c>
      <c r="F33" s="26" t="s">
        <v>88</v>
      </c>
      <c r="H33" s="26" t="s">
        <v>89</v>
      </c>
      <c r="I33" s="26" t="s">
        <v>90</v>
      </c>
      <c r="K33" s="16" t="s">
        <v>36</v>
      </c>
      <c r="L33" s="16" t="s">
        <v>37</v>
      </c>
      <c r="M33" s="16" t="s">
        <v>38</v>
      </c>
    </row>
    <row r="34" spans="1:13" ht="15" x14ac:dyDescent="0.25">
      <c r="A34" s="15" t="s">
        <v>91</v>
      </c>
      <c r="B34" s="17" t="s">
        <v>92</v>
      </c>
      <c r="C34" s="17">
        <v>32.049999999999997</v>
      </c>
      <c r="E34" s="17"/>
      <c r="F34" s="17"/>
      <c r="H34" s="17"/>
      <c r="I34" s="17"/>
      <c r="K34" s="17"/>
      <c r="L34" s="17"/>
      <c r="M34" s="17"/>
    </row>
    <row r="35" spans="1:13" ht="43.5" x14ac:dyDescent="0.25">
      <c r="A35" s="15" t="s">
        <v>93</v>
      </c>
      <c r="B35" s="42" t="s">
        <v>94</v>
      </c>
      <c r="C35" s="17"/>
      <c r="E35" s="17"/>
      <c r="F35" s="17"/>
      <c r="H35" s="17"/>
      <c r="I35" s="17"/>
    </row>
    <row r="36" spans="1:13" ht="15" x14ac:dyDescent="0.25">
      <c r="A36" s="15" t="s">
        <v>95</v>
      </c>
      <c r="B36" s="17"/>
      <c r="C36" s="17"/>
      <c r="E36" s="17"/>
      <c r="F36" s="17"/>
      <c r="H36" s="17"/>
      <c r="I36" s="17"/>
    </row>
    <row r="37" spans="1:13" ht="15" x14ac:dyDescent="0.25">
      <c r="A37" s="43" t="s">
        <v>96</v>
      </c>
      <c r="B37" s="17"/>
      <c r="C37" s="17"/>
      <c r="E37" s="17"/>
      <c r="F37" s="17"/>
      <c r="H37" s="17"/>
      <c r="I37" s="17"/>
    </row>
    <row r="38" spans="1:13" ht="15" x14ac:dyDescent="0.25">
      <c r="A38" s="43" t="s">
        <v>97</v>
      </c>
      <c r="B38" s="17"/>
      <c r="C38" s="17"/>
      <c r="E38" s="17"/>
      <c r="F38" s="17"/>
      <c r="H38" s="17"/>
      <c r="I38" s="17"/>
    </row>
    <row r="39" spans="1:13" ht="15" x14ac:dyDescent="0.25">
      <c r="A39" s="43" t="s">
        <v>98</v>
      </c>
      <c r="B39" s="17"/>
      <c r="C39" s="17"/>
      <c r="E39" s="17"/>
      <c r="F39" s="17"/>
      <c r="H39" s="17"/>
      <c r="I39" s="17"/>
    </row>
    <row r="40" spans="1:13" ht="15" x14ac:dyDescent="0.25">
      <c r="A40" s="44" t="s">
        <v>99</v>
      </c>
      <c r="B40" s="17"/>
      <c r="C40" s="17"/>
      <c r="E40" s="17"/>
      <c r="F40" s="17"/>
      <c r="H40" s="17"/>
      <c r="I40" s="17"/>
    </row>
    <row r="41" spans="1:13" ht="15" x14ac:dyDescent="0.25">
      <c r="A41" s="45" t="s">
        <v>100</v>
      </c>
      <c r="B41" s="17"/>
      <c r="C41" s="42"/>
      <c r="E41" s="42"/>
      <c r="F41" s="17"/>
      <c r="H41" s="17"/>
      <c r="I41" s="17"/>
    </row>
    <row r="42" spans="1:13" ht="15" x14ac:dyDescent="0.25">
      <c r="A42" s="45" t="s">
        <v>101</v>
      </c>
      <c r="B42" s="17"/>
      <c r="C42" s="17"/>
      <c r="E42" s="17"/>
      <c r="F42" s="17"/>
      <c r="H42" s="17"/>
      <c r="I42" s="17"/>
    </row>
    <row r="43" spans="1:13" ht="15" x14ac:dyDescent="0.25">
      <c r="A43" s="46" t="s">
        <v>102</v>
      </c>
      <c r="B43" s="17"/>
      <c r="C43" s="17"/>
      <c r="E43" s="17"/>
      <c r="F43" s="17"/>
      <c r="H43" s="17"/>
      <c r="I43" s="17"/>
    </row>
    <row r="44" spans="1:13" ht="15" x14ac:dyDescent="0.25">
      <c r="A44" s="46" t="s">
        <v>103</v>
      </c>
      <c r="B44" s="17"/>
      <c r="C44" s="17"/>
      <c r="E44" s="17"/>
      <c r="F44" s="17"/>
      <c r="H44" s="17"/>
      <c r="I44" s="17"/>
    </row>
    <row r="45" spans="1:13" ht="15" x14ac:dyDescent="0.25">
      <c r="A45" s="46" t="s">
        <v>104</v>
      </c>
      <c r="B45" s="17"/>
      <c r="C45" s="17"/>
      <c r="E45" s="17"/>
      <c r="F45" s="17"/>
      <c r="H45" s="17"/>
      <c r="I45" s="17"/>
    </row>
    <row r="46" spans="1:13" ht="15" x14ac:dyDescent="0.25">
      <c r="A46" s="47" t="s">
        <v>105</v>
      </c>
      <c r="B46" s="17"/>
      <c r="C46" s="17"/>
      <c r="E46" s="17"/>
      <c r="F46" s="17"/>
      <c r="H46" s="17"/>
      <c r="I46" s="17"/>
    </row>
    <row r="47" spans="1:13" ht="15" x14ac:dyDescent="0.25">
      <c r="A47" s="47" t="s">
        <v>106</v>
      </c>
      <c r="B47" s="17"/>
      <c r="C47" s="17"/>
      <c r="E47" s="17"/>
      <c r="F47" s="17"/>
      <c r="H47" s="17"/>
      <c r="I47" s="17"/>
    </row>
    <row r="48" spans="1:13" ht="15" x14ac:dyDescent="0.25">
      <c r="A48" s="47" t="s">
        <v>107</v>
      </c>
      <c r="B48" s="17"/>
      <c r="C48" s="17"/>
      <c r="E48" s="17"/>
      <c r="F48" s="17"/>
      <c r="H48" s="17"/>
      <c r="I48" s="17"/>
    </row>
    <row r="49" spans="1:9" x14ac:dyDescent="0.2">
      <c r="A49" s="48"/>
      <c r="B49" s="17"/>
      <c r="C49" s="17"/>
      <c r="E49" s="17"/>
      <c r="F49" s="17"/>
      <c r="H49" s="17"/>
      <c r="I49" s="17"/>
    </row>
    <row r="50" spans="1:9" ht="15" x14ac:dyDescent="0.2">
      <c r="A50" s="26" t="s">
        <v>108</v>
      </c>
      <c r="B50" s="17"/>
      <c r="C50" s="17"/>
      <c r="E50" s="17"/>
      <c r="F50" s="17"/>
      <c r="H50" s="17"/>
      <c r="I50" s="17"/>
    </row>
    <row r="51" spans="1:9" ht="15" x14ac:dyDescent="0.25">
      <c r="A51" s="15" t="s">
        <v>91</v>
      </c>
      <c r="B51" s="17"/>
      <c r="C51" s="17"/>
      <c r="E51" s="17"/>
      <c r="F51" s="17"/>
      <c r="H51" s="17"/>
      <c r="I51" s="17"/>
    </row>
    <row r="52" spans="1:9" ht="15" x14ac:dyDescent="0.25">
      <c r="A52" s="15" t="s">
        <v>93</v>
      </c>
      <c r="B52" s="17"/>
      <c r="C52" s="17"/>
      <c r="E52" s="17"/>
      <c r="F52" s="17"/>
      <c r="H52" s="17"/>
      <c r="I52" s="17"/>
    </row>
    <row r="53" spans="1:9" ht="15" x14ac:dyDescent="0.25">
      <c r="A53" s="15" t="s">
        <v>95</v>
      </c>
      <c r="B53" s="17"/>
      <c r="C53" s="17"/>
      <c r="E53" s="17"/>
      <c r="F53" s="17"/>
      <c r="H53" s="17"/>
      <c r="I53" s="17"/>
    </row>
    <row r="54" spans="1:9" ht="15" x14ac:dyDescent="0.25">
      <c r="A54" s="43" t="s">
        <v>96</v>
      </c>
      <c r="B54" s="17"/>
      <c r="C54" s="17"/>
      <c r="E54" s="17"/>
      <c r="F54" s="17"/>
      <c r="H54" s="17"/>
      <c r="I54" s="17"/>
    </row>
    <row r="55" spans="1:9" ht="15" x14ac:dyDescent="0.25">
      <c r="A55" s="43" t="s">
        <v>97</v>
      </c>
      <c r="B55" s="17"/>
      <c r="C55" s="17"/>
      <c r="E55" s="17"/>
      <c r="F55" s="17"/>
      <c r="H55" s="17"/>
      <c r="I55" s="17"/>
    </row>
    <row r="56" spans="1:9" ht="15" x14ac:dyDescent="0.25">
      <c r="A56" s="43" t="s">
        <v>98</v>
      </c>
      <c r="B56" s="17"/>
      <c r="C56" s="17"/>
      <c r="E56" s="17"/>
      <c r="F56" s="17"/>
      <c r="H56" s="17"/>
      <c r="I56" s="17"/>
    </row>
    <row r="57" spans="1:9" ht="15" x14ac:dyDescent="0.25">
      <c r="A57" s="45" t="s">
        <v>99</v>
      </c>
      <c r="B57" s="17"/>
      <c r="C57" s="17"/>
      <c r="E57" s="17"/>
      <c r="F57" s="17"/>
      <c r="H57" s="17"/>
      <c r="I57" s="17"/>
    </row>
    <row r="58" spans="1:9" ht="15" x14ac:dyDescent="0.25">
      <c r="A58" s="45" t="s">
        <v>100</v>
      </c>
      <c r="B58" s="17"/>
      <c r="C58" s="17"/>
      <c r="E58" s="17"/>
      <c r="F58" s="17"/>
      <c r="H58" s="17"/>
      <c r="I58" s="17"/>
    </row>
    <row r="59" spans="1:9" ht="15" x14ac:dyDescent="0.25">
      <c r="A59" s="45" t="s">
        <v>101</v>
      </c>
      <c r="B59" s="17"/>
      <c r="C59" s="17"/>
      <c r="E59" s="17"/>
      <c r="F59" s="17"/>
      <c r="H59" s="17"/>
      <c r="I59" s="17"/>
    </row>
    <row r="60" spans="1:9" ht="15" x14ac:dyDescent="0.25">
      <c r="A60" s="46" t="s">
        <v>102</v>
      </c>
      <c r="B60" s="17"/>
      <c r="C60" s="17"/>
      <c r="E60" s="17"/>
      <c r="F60" s="17"/>
      <c r="H60" s="17"/>
      <c r="I60" s="17"/>
    </row>
    <row r="61" spans="1:9" ht="15" x14ac:dyDescent="0.25">
      <c r="A61" s="46" t="s">
        <v>103</v>
      </c>
      <c r="B61" s="17"/>
      <c r="C61" s="17"/>
      <c r="E61" s="17"/>
      <c r="F61" s="17"/>
      <c r="H61" s="17"/>
      <c r="I61" s="17"/>
    </row>
    <row r="62" spans="1:9" ht="15" x14ac:dyDescent="0.25">
      <c r="A62" s="46" t="s">
        <v>104</v>
      </c>
      <c r="B62" s="17"/>
      <c r="C62" s="17"/>
      <c r="E62" s="17"/>
      <c r="F62" s="17"/>
      <c r="H62" s="17"/>
      <c r="I62" s="17"/>
    </row>
    <row r="63" spans="1:9" ht="15" x14ac:dyDescent="0.25">
      <c r="A63" s="47" t="s">
        <v>105</v>
      </c>
      <c r="B63" s="17"/>
      <c r="C63" s="17"/>
      <c r="E63" s="17"/>
      <c r="F63" s="17"/>
      <c r="H63" s="17"/>
      <c r="I63" s="17"/>
    </row>
    <row r="64" spans="1:9" ht="15" x14ac:dyDescent="0.25">
      <c r="A64" s="47" t="s">
        <v>106</v>
      </c>
      <c r="B64" s="17"/>
      <c r="C64" s="17"/>
      <c r="E64" s="17"/>
      <c r="F64" s="17"/>
      <c r="H64" s="17"/>
      <c r="I64" s="17"/>
    </row>
    <row r="65" spans="1:9" ht="15" x14ac:dyDescent="0.25">
      <c r="A65" s="47" t="s">
        <v>107</v>
      </c>
      <c r="B65" s="17"/>
      <c r="C65" s="17"/>
      <c r="E65" s="17"/>
      <c r="F65" s="17"/>
      <c r="H65" s="17"/>
      <c r="I65" s="17"/>
    </row>
    <row r="66" spans="1:9" x14ac:dyDescent="0.2">
      <c r="B66" s="17"/>
      <c r="C66" s="17"/>
      <c r="E66" s="17"/>
      <c r="F66" s="17"/>
      <c r="H66" s="17"/>
      <c r="I66" s="17"/>
    </row>
    <row r="67" spans="1:9" ht="15" x14ac:dyDescent="0.2">
      <c r="A67" s="26" t="s">
        <v>109</v>
      </c>
      <c r="B67" s="17"/>
      <c r="C67" s="17"/>
      <c r="E67" s="17"/>
      <c r="F67" s="17"/>
      <c r="H67" s="17"/>
      <c r="I67" s="17"/>
    </row>
    <row r="68" spans="1:9" ht="15" x14ac:dyDescent="0.25">
      <c r="A68" s="15" t="s">
        <v>91</v>
      </c>
      <c r="B68" s="17"/>
      <c r="C68" s="17"/>
      <c r="E68" s="17"/>
      <c r="F68" s="17"/>
      <c r="H68" s="17"/>
      <c r="I68" s="17"/>
    </row>
    <row r="69" spans="1:9" ht="15" x14ac:dyDescent="0.25">
      <c r="A69" s="15" t="s">
        <v>93</v>
      </c>
      <c r="B69" s="17"/>
      <c r="C69" s="17"/>
      <c r="E69" s="17"/>
      <c r="F69" s="17"/>
      <c r="H69" s="17"/>
      <c r="I69" s="17"/>
    </row>
    <row r="70" spans="1:9" ht="15" x14ac:dyDescent="0.25">
      <c r="A70" s="15" t="s">
        <v>95</v>
      </c>
      <c r="B70" s="17"/>
      <c r="C70" s="17"/>
      <c r="E70" s="17"/>
      <c r="F70" s="17"/>
      <c r="H70" s="17"/>
      <c r="I70" s="17"/>
    </row>
    <row r="71" spans="1:9" ht="15" x14ac:dyDescent="0.25">
      <c r="A71" s="43" t="s">
        <v>96</v>
      </c>
      <c r="B71" s="17"/>
      <c r="C71" s="17"/>
      <c r="E71" s="17"/>
      <c r="F71" s="17"/>
      <c r="H71" s="17"/>
      <c r="I71" s="17"/>
    </row>
    <row r="72" spans="1:9" ht="15" x14ac:dyDescent="0.25">
      <c r="A72" s="43" t="s">
        <v>97</v>
      </c>
      <c r="B72" s="17"/>
      <c r="C72" s="17"/>
      <c r="E72" s="17"/>
      <c r="F72" s="17"/>
      <c r="H72" s="17"/>
      <c r="I72" s="17"/>
    </row>
    <row r="73" spans="1:9" ht="15" x14ac:dyDescent="0.25">
      <c r="A73" s="43" t="s">
        <v>98</v>
      </c>
      <c r="B73" s="17"/>
      <c r="C73" s="17"/>
      <c r="E73" s="17"/>
      <c r="F73" s="17"/>
      <c r="H73" s="17"/>
      <c r="I73" s="17"/>
    </row>
    <row r="74" spans="1:9" ht="15" x14ac:dyDescent="0.25">
      <c r="A74" s="45" t="s">
        <v>99</v>
      </c>
      <c r="B74" s="17"/>
      <c r="C74" s="17"/>
      <c r="E74" s="17"/>
      <c r="F74" s="17"/>
      <c r="H74" s="17"/>
      <c r="I74" s="17"/>
    </row>
    <row r="75" spans="1:9" ht="15" x14ac:dyDescent="0.25">
      <c r="A75" s="45" t="s">
        <v>100</v>
      </c>
      <c r="B75" s="17"/>
      <c r="C75" s="17"/>
      <c r="E75" s="17"/>
      <c r="F75" s="17"/>
      <c r="H75" s="17"/>
      <c r="I75" s="17"/>
    </row>
    <row r="76" spans="1:9" ht="15" x14ac:dyDescent="0.25">
      <c r="A76" s="45" t="s">
        <v>101</v>
      </c>
      <c r="B76" s="17"/>
      <c r="C76" s="17"/>
      <c r="E76" s="17"/>
      <c r="F76" s="17"/>
      <c r="H76" s="17"/>
      <c r="I76" s="17"/>
    </row>
    <row r="77" spans="1:9" ht="15" x14ac:dyDescent="0.25">
      <c r="A77" s="46" t="s">
        <v>102</v>
      </c>
      <c r="B77" s="17"/>
      <c r="C77" s="17"/>
      <c r="E77" s="17"/>
      <c r="F77" s="17"/>
      <c r="H77" s="17"/>
      <c r="I77" s="17"/>
    </row>
    <row r="78" spans="1:9" ht="15" x14ac:dyDescent="0.25">
      <c r="A78" s="46" t="s">
        <v>103</v>
      </c>
      <c r="B78" s="17"/>
      <c r="C78" s="17"/>
      <c r="E78" s="17"/>
      <c r="F78" s="17"/>
      <c r="H78" s="17"/>
      <c r="I78" s="17"/>
    </row>
    <row r="79" spans="1:9" ht="15" x14ac:dyDescent="0.25">
      <c r="A79" s="46" t="s">
        <v>104</v>
      </c>
      <c r="B79" s="17"/>
      <c r="C79" s="17"/>
      <c r="E79" s="17"/>
      <c r="F79" s="17"/>
      <c r="H79" s="17"/>
      <c r="I79" s="17"/>
    </row>
    <row r="80" spans="1:9" ht="15" x14ac:dyDescent="0.25">
      <c r="A80" s="47" t="s">
        <v>105</v>
      </c>
      <c r="B80" s="17"/>
      <c r="C80" s="17"/>
      <c r="E80" s="17"/>
      <c r="F80" s="17"/>
      <c r="H80" s="17"/>
      <c r="I80" s="17"/>
    </row>
    <row r="81" spans="1:9" ht="15" x14ac:dyDescent="0.25">
      <c r="A81" s="47" t="s">
        <v>106</v>
      </c>
      <c r="B81" s="17"/>
      <c r="C81" s="17"/>
      <c r="E81" s="17"/>
      <c r="F81" s="17"/>
      <c r="H81" s="17"/>
      <c r="I81" s="17"/>
    </row>
    <row r="82" spans="1:9" ht="15" x14ac:dyDescent="0.25">
      <c r="A82" s="47" t="s">
        <v>107</v>
      </c>
      <c r="B82" s="17"/>
      <c r="C82" s="17"/>
      <c r="E82" s="17"/>
      <c r="F82" s="17"/>
      <c r="H82" s="17"/>
      <c r="I82" s="17"/>
    </row>
  </sheetData>
  <sheetProtection algorithmName="SHA-512" hashValue="22lJBW6KyplyhT1K54s9ATm1fvaQpw13WEmBIxkHQut0i1hiPzvPRYFmdAmiAhLeVYsDzinDOJY9TMoAkLbPUw==" saltValue="ili6ySupZB3/39IJmY+QIw==" spinCount="100000" sheet="1" objects="1" scenarios="1"/>
  <mergeCells count="5">
    <mergeCell ref="V2:Z2"/>
    <mergeCell ref="B2:F2"/>
    <mergeCell ref="G2:K2"/>
    <mergeCell ref="L2:P2"/>
    <mergeCell ref="Q2:U2"/>
  </mergeCells>
  <pageMargins left="0.7" right="0.7" top="0.75" bottom="0.75" header="0.3" footer="0.3"/>
  <pageSetup paperSize="8" scale="5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0"/>
  <sheetViews>
    <sheetView topLeftCell="A82" workbookViewId="0">
      <pane xSplit="1" topLeftCell="U1" activePane="topRight" state="frozen"/>
      <selection pane="topRight" activeCell="AA105" sqref="AA105"/>
    </sheetView>
  </sheetViews>
  <sheetFormatPr defaultColWidth="8.625" defaultRowHeight="14.25" x14ac:dyDescent="0.2"/>
  <cols>
    <col min="1" max="1" width="33.625" style="3" customWidth="1"/>
    <col min="2" max="2" width="12" style="3" customWidth="1"/>
    <col min="3" max="3" width="12.125" style="3" customWidth="1"/>
    <col min="4" max="4" width="8.875" style="3" customWidth="1"/>
    <col min="5" max="5" width="9.625" style="3" customWidth="1"/>
    <col min="6" max="32" width="8.625" style="3"/>
    <col min="33" max="33" width="12.375" style="3" customWidth="1"/>
    <col min="34" max="37" width="8.625" style="3"/>
    <col min="38" max="38" width="16.875" style="3" customWidth="1"/>
    <col min="39" max="16384" width="8.625" style="3"/>
  </cols>
  <sheetData>
    <row r="1" spans="1:37" ht="15" customHeight="1" x14ac:dyDescent="0.2"/>
    <row r="2" spans="1:37" ht="21.75" customHeight="1" x14ac:dyDescent="0.25">
      <c r="A2" s="54" t="s">
        <v>110</v>
      </c>
      <c r="B2" s="54"/>
      <c r="D2" s="103" t="s">
        <v>51</v>
      </c>
      <c r="E2" s="104"/>
      <c r="F2" s="104"/>
      <c r="G2" s="104"/>
      <c r="H2" s="106"/>
      <c r="I2" s="103" t="s">
        <v>52</v>
      </c>
      <c r="J2" s="104"/>
      <c r="K2" s="104"/>
      <c r="L2" s="104"/>
      <c r="M2" s="106"/>
      <c r="N2" s="103" t="s">
        <v>53</v>
      </c>
      <c r="O2" s="104"/>
      <c r="P2" s="104"/>
      <c r="Q2" s="104"/>
      <c r="R2" s="106"/>
      <c r="S2" s="103" t="s">
        <v>54</v>
      </c>
      <c r="T2" s="104"/>
      <c r="U2" s="104"/>
      <c r="V2" s="104"/>
      <c r="W2" s="106"/>
      <c r="X2" s="103" t="s">
        <v>55</v>
      </c>
      <c r="Y2" s="104"/>
      <c r="Z2" s="104"/>
      <c r="AA2" s="104"/>
      <c r="AB2" s="106"/>
      <c r="AC2" s="55"/>
      <c r="AD2" s="55"/>
      <c r="AE2" s="55"/>
      <c r="AF2" s="55"/>
      <c r="AG2" s="55"/>
      <c r="AH2" s="55"/>
      <c r="AI2" s="55"/>
      <c r="AJ2" s="55"/>
      <c r="AK2" s="55"/>
    </row>
    <row r="3" spans="1:37" ht="90.75" thickBot="1" x14ac:dyDescent="0.25">
      <c r="A3" s="26" t="s">
        <v>111</v>
      </c>
      <c r="B3" s="26" t="s">
        <v>234</v>
      </c>
      <c r="C3" s="26" t="s">
        <v>112</v>
      </c>
      <c r="D3" s="26" t="s">
        <v>57</v>
      </c>
      <c r="E3" s="26" t="s">
        <v>58</v>
      </c>
      <c r="F3" s="26" t="s">
        <v>59</v>
      </c>
      <c r="G3" s="26" t="s">
        <v>60</v>
      </c>
      <c r="H3" s="26" t="s">
        <v>61</v>
      </c>
      <c r="I3" s="26" t="s">
        <v>57</v>
      </c>
      <c r="J3" s="26" t="s">
        <v>58</v>
      </c>
      <c r="K3" s="26" t="s">
        <v>59</v>
      </c>
      <c r="L3" s="26" t="s">
        <v>60</v>
      </c>
      <c r="M3" s="26" t="s">
        <v>61</v>
      </c>
      <c r="N3" s="26" t="s">
        <v>57</v>
      </c>
      <c r="O3" s="26" t="s">
        <v>58</v>
      </c>
      <c r="P3" s="26" t="s">
        <v>59</v>
      </c>
      <c r="Q3" s="26" t="s">
        <v>60</v>
      </c>
      <c r="R3" s="26" t="s">
        <v>61</v>
      </c>
      <c r="S3" s="26" t="s">
        <v>57</v>
      </c>
      <c r="T3" s="26" t="s">
        <v>58</v>
      </c>
      <c r="U3" s="26" t="s">
        <v>59</v>
      </c>
      <c r="V3" s="26" t="s">
        <v>60</v>
      </c>
      <c r="W3" s="26" t="s">
        <v>61</v>
      </c>
      <c r="X3" s="26" t="s">
        <v>57</v>
      </c>
      <c r="Y3" s="26" t="s">
        <v>58</v>
      </c>
      <c r="Z3" s="26" t="s">
        <v>59</v>
      </c>
      <c r="AA3" s="26" t="s">
        <v>60</v>
      </c>
      <c r="AB3" s="26" t="s">
        <v>61</v>
      </c>
      <c r="AC3" s="26" t="s">
        <v>113</v>
      </c>
      <c r="AD3" s="26" t="s">
        <v>114</v>
      </c>
      <c r="AE3" s="26" t="s">
        <v>115</v>
      </c>
      <c r="AF3" s="26" t="s">
        <v>116</v>
      </c>
      <c r="AG3" s="26" t="s">
        <v>117</v>
      </c>
      <c r="AH3" s="26" t="s">
        <v>118</v>
      </c>
      <c r="AI3" s="26" t="s">
        <v>119</v>
      </c>
      <c r="AJ3" s="26" t="s">
        <v>237</v>
      </c>
      <c r="AK3" s="26" t="s">
        <v>120</v>
      </c>
    </row>
    <row r="4" spans="1:37" ht="15" thickBot="1" x14ac:dyDescent="0.25">
      <c r="A4" s="56" t="s">
        <v>121</v>
      </c>
      <c r="B4" s="65" t="s">
        <v>235</v>
      </c>
      <c r="C4" s="17">
        <v>3</v>
      </c>
      <c r="D4" s="31"/>
      <c r="E4" s="17">
        <v>3.5</v>
      </c>
      <c r="F4" s="17"/>
      <c r="G4" s="17"/>
      <c r="H4" s="17"/>
      <c r="I4" s="31"/>
      <c r="J4" s="17"/>
      <c r="K4" s="17">
        <v>3.5</v>
      </c>
      <c r="L4" s="17"/>
      <c r="M4" s="17">
        <v>1</v>
      </c>
      <c r="N4" s="31">
        <v>1</v>
      </c>
      <c r="O4" s="17">
        <v>3.5</v>
      </c>
      <c r="P4" s="17"/>
      <c r="Q4" s="17"/>
      <c r="R4" s="17"/>
      <c r="S4" s="31">
        <v>1</v>
      </c>
      <c r="T4" s="17"/>
      <c r="U4" s="17"/>
      <c r="V4" s="17">
        <v>7</v>
      </c>
      <c r="W4" s="17">
        <v>3</v>
      </c>
      <c r="X4" s="31"/>
      <c r="Y4" s="17"/>
      <c r="Z4" s="17"/>
      <c r="AA4" s="17"/>
      <c r="AB4" s="17"/>
      <c r="AC4" s="52">
        <f>SUM(D4:AB4)</f>
        <v>23.5</v>
      </c>
      <c r="AD4" s="17">
        <v>15</v>
      </c>
      <c r="AE4" s="52">
        <f t="shared" ref="AE4:AE38" si="0">AC4-AD4</f>
        <v>8.5</v>
      </c>
      <c r="AF4" s="30">
        <v>5</v>
      </c>
      <c r="AG4" s="52">
        <f>AD4*AF4</f>
        <v>75</v>
      </c>
      <c r="AH4" s="17">
        <v>7.25</v>
      </c>
      <c r="AI4" s="50">
        <f>AE4*AH4</f>
        <v>61.625</v>
      </c>
      <c r="AJ4" s="30">
        <v>7.95</v>
      </c>
      <c r="AK4" s="50">
        <f>AG4+AI4</f>
        <v>136.625</v>
      </c>
    </row>
    <row r="5" spans="1:37" ht="15" thickBot="1" x14ac:dyDescent="0.25">
      <c r="A5" s="56" t="s">
        <v>122</v>
      </c>
      <c r="B5" s="17"/>
      <c r="C5" s="17">
        <v>2</v>
      </c>
      <c r="D5" s="31"/>
      <c r="E5" s="17"/>
      <c r="F5" s="17"/>
      <c r="G5" s="17">
        <v>7</v>
      </c>
      <c r="H5" s="17"/>
      <c r="I5" s="17"/>
      <c r="J5" s="17"/>
      <c r="K5" s="17"/>
      <c r="L5" s="17">
        <v>7</v>
      </c>
      <c r="M5" s="17"/>
      <c r="N5" s="17"/>
      <c r="O5" s="17"/>
      <c r="P5" s="17"/>
      <c r="Q5" s="17">
        <v>7</v>
      </c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52">
        <f>SUM(D5:AB5)</f>
        <v>21</v>
      </c>
      <c r="AD5" s="17"/>
      <c r="AE5" s="52">
        <f t="shared" si="0"/>
        <v>21</v>
      </c>
      <c r="AF5" s="17"/>
      <c r="AG5" s="52">
        <f t="shared" ref="AG5:AG19" si="1">AD5*AF5</f>
        <v>0</v>
      </c>
      <c r="AH5" s="17">
        <v>7.25</v>
      </c>
      <c r="AI5" s="52">
        <f t="shared" ref="AI5:AI19" si="2">AE5*AH5</f>
        <v>152.25</v>
      </c>
      <c r="AJ5" s="17"/>
      <c r="AK5" s="52">
        <f t="shared" ref="AK5:AK19" si="3">AG5+AI5</f>
        <v>152.25</v>
      </c>
    </row>
    <row r="6" spans="1:37" ht="15" thickBot="1" x14ac:dyDescent="0.25">
      <c r="A6" s="56"/>
      <c r="B6" s="17"/>
      <c r="D6" s="31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52">
        <f>SUM(D6:AB6)</f>
        <v>0</v>
      </c>
      <c r="AD6" s="17"/>
      <c r="AE6" s="52">
        <f t="shared" si="0"/>
        <v>0</v>
      </c>
      <c r="AF6" s="17"/>
      <c r="AG6" s="52">
        <f t="shared" si="1"/>
        <v>0</v>
      </c>
      <c r="AH6" s="17"/>
      <c r="AI6" s="52">
        <f t="shared" si="2"/>
        <v>0</v>
      </c>
      <c r="AJ6" s="17"/>
      <c r="AK6" s="52">
        <f t="shared" si="3"/>
        <v>0</v>
      </c>
    </row>
    <row r="7" spans="1:37" ht="15" thickBot="1" x14ac:dyDescent="0.25">
      <c r="A7" s="56"/>
      <c r="B7" s="17"/>
      <c r="C7" s="17"/>
      <c r="D7" s="31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52">
        <f>SUM(D7:AB7)</f>
        <v>0</v>
      </c>
      <c r="AD7" s="17"/>
      <c r="AE7" s="52">
        <f t="shared" si="0"/>
        <v>0</v>
      </c>
      <c r="AF7" s="17"/>
      <c r="AG7" s="52">
        <f t="shared" si="1"/>
        <v>0</v>
      </c>
      <c r="AH7" s="17"/>
      <c r="AI7" s="52">
        <f t="shared" si="2"/>
        <v>0</v>
      </c>
      <c r="AJ7" s="17"/>
      <c r="AK7" s="52">
        <f t="shared" si="3"/>
        <v>0</v>
      </c>
    </row>
    <row r="8" spans="1:37" ht="15" thickBot="1" x14ac:dyDescent="0.25">
      <c r="A8" s="56"/>
      <c r="B8" s="17"/>
      <c r="C8" s="17"/>
      <c r="D8" s="31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52">
        <f>SUM(D8:AB8)</f>
        <v>0</v>
      </c>
      <c r="AD8" s="17"/>
      <c r="AE8" s="52">
        <f t="shared" si="0"/>
        <v>0</v>
      </c>
      <c r="AF8" s="17"/>
      <c r="AG8" s="52">
        <f t="shared" si="1"/>
        <v>0</v>
      </c>
      <c r="AH8" s="17"/>
      <c r="AI8" s="52">
        <f t="shared" si="2"/>
        <v>0</v>
      </c>
      <c r="AJ8" s="17"/>
      <c r="AK8" s="52">
        <f t="shared" si="3"/>
        <v>0</v>
      </c>
    </row>
    <row r="9" spans="1:37" ht="15" thickBot="1" x14ac:dyDescent="0.25">
      <c r="A9" s="56"/>
      <c r="B9" s="17"/>
      <c r="C9" s="17"/>
      <c r="D9" s="31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52">
        <f t="shared" ref="AC9:AC29" si="4">SUM(D9:AB9)</f>
        <v>0</v>
      </c>
      <c r="AD9" s="17"/>
      <c r="AE9" s="52">
        <f t="shared" si="0"/>
        <v>0</v>
      </c>
      <c r="AF9" s="17"/>
      <c r="AG9" s="52">
        <f t="shared" si="1"/>
        <v>0</v>
      </c>
      <c r="AH9" s="17"/>
      <c r="AI9" s="52">
        <f t="shared" si="2"/>
        <v>0</v>
      </c>
      <c r="AJ9" s="17"/>
      <c r="AK9" s="52">
        <f t="shared" si="3"/>
        <v>0</v>
      </c>
    </row>
    <row r="10" spans="1:37" ht="15" thickBot="1" x14ac:dyDescent="0.25">
      <c r="A10" s="56"/>
      <c r="B10" s="17"/>
      <c r="C10" s="17"/>
      <c r="D10" s="31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52">
        <f t="shared" si="4"/>
        <v>0</v>
      </c>
      <c r="AD10" s="17"/>
      <c r="AE10" s="52">
        <f t="shared" si="0"/>
        <v>0</v>
      </c>
      <c r="AF10" s="17"/>
      <c r="AG10" s="52">
        <f t="shared" si="1"/>
        <v>0</v>
      </c>
      <c r="AH10" s="17"/>
      <c r="AI10" s="52">
        <f t="shared" si="2"/>
        <v>0</v>
      </c>
      <c r="AJ10" s="17"/>
      <c r="AK10" s="52">
        <f t="shared" si="3"/>
        <v>0</v>
      </c>
    </row>
    <row r="11" spans="1:37" ht="15" thickBot="1" x14ac:dyDescent="0.25">
      <c r="A11" s="56"/>
      <c r="B11" s="17"/>
      <c r="C11" s="17"/>
      <c r="D11" s="31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52">
        <f t="shared" si="4"/>
        <v>0</v>
      </c>
      <c r="AD11" s="17"/>
      <c r="AE11" s="52">
        <f t="shared" si="0"/>
        <v>0</v>
      </c>
      <c r="AF11" s="17"/>
      <c r="AG11" s="52">
        <f t="shared" si="1"/>
        <v>0</v>
      </c>
      <c r="AH11" s="17"/>
      <c r="AI11" s="52">
        <f t="shared" si="2"/>
        <v>0</v>
      </c>
      <c r="AJ11" s="17"/>
      <c r="AK11" s="52">
        <f t="shared" si="3"/>
        <v>0</v>
      </c>
    </row>
    <row r="12" spans="1:37" ht="15" thickBot="1" x14ac:dyDescent="0.25">
      <c r="A12" s="56"/>
      <c r="B12" s="17"/>
      <c r="C12" s="17"/>
      <c r="D12" s="31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52">
        <f t="shared" si="4"/>
        <v>0</v>
      </c>
      <c r="AD12" s="17"/>
      <c r="AE12" s="52">
        <f t="shared" si="0"/>
        <v>0</v>
      </c>
      <c r="AF12" s="17"/>
      <c r="AG12" s="52">
        <f t="shared" si="1"/>
        <v>0</v>
      </c>
      <c r="AH12" s="17"/>
      <c r="AI12" s="52">
        <f t="shared" si="2"/>
        <v>0</v>
      </c>
      <c r="AJ12" s="17"/>
      <c r="AK12" s="52">
        <f t="shared" si="3"/>
        <v>0</v>
      </c>
    </row>
    <row r="13" spans="1:37" ht="15" thickBot="1" x14ac:dyDescent="0.25">
      <c r="A13" s="56"/>
      <c r="B13" s="17"/>
      <c r="C13" s="17"/>
      <c r="D13" s="31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52">
        <f t="shared" si="4"/>
        <v>0</v>
      </c>
      <c r="AD13" s="17"/>
      <c r="AE13" s="52">
        <f t="shared" si="0"/>
        <v>0</v>
      </c>
      <c r="AF13" s="17"/>
      <c r="AG13" s="52">
        <f t="shared" si="1"/>
        <v>0</v>
      </c>
      <c r="AH13" s="17"/>
      <c r="AI13" s="52">
        <f t="shared" si="2"/>
        <v>0</v>
      </c>
      <c r="AJ13" s="17"/>
      <c r="AK13" s="52">
        <f t="shared" si="3"/>
        <v>0</v>
      </c>
    </row>
    <row r="14" spans="1:37" ht="15" thickBot="1" x14ac:dyDescent="0.25">
      <c r="A14" s="56"/>
      <c r="B14" s="17"/>
      <c r="C14" s="17"/>
      <c r="D14" s="31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52">
        <f t="shared" si="4"/>
        <v>0</v>
      </c>
      <c r="AD14" s="17"/>
      <c r="AE14" s="52">
        <f t="shared" si="0"/>
        <v>0</v>
      </c>
      <c r="AF14" s="17"/>
      <c r="AG14" s="52">
        <f t="shared" si="1"/>
        <v>0</v>
      </c>
      <c r="AH14" s="17"/>
      <c r="AI14" s="52">
        <f t="shared" si="2"/>
        <v>0</v>
      </c>
      <c r="AJ14" s="17"/>
      <c r="AK14" s="52">
        <f t="shared" si="3"/>
        <v>0</v>
      </c>
    </row>
    <row r="15" spans="1:37" ht="15" thickBot="1" x14ac:dyDescent="0.25">
      <c r="A15" s="56"/>
      <c r="B15" s="17"/>
      <c r="C15" s="17"/>
      <c r="D15" s="31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52">
        <f t="shared" si="4"/>
        <v>0</v>
      </c>
      <c r="AD15" s="17"/>
      <c r="AE15" s="52">
        <f t="shared" si="0"/>
        <v>0</v>
      </c>
      <c r="AF15" s="17"/>
      <c r="AG15" s="52">
        <f t="shared" si="1"/>
        <v>0</v>
      </c>
      <c r="AH15" s="17"/>
      <c r="AI15" s="52">
        <f t="shared" si="2"/>
        <v>0</v>
      </c>
      <c r="AJ15" s="17"/>
      <c r="AK15" s="52">
        <f t="shared" si="3"/>
        <v>0</v>
      </c>
    </row>
    <row r="16" spans="1:37" ht="15" thickBot="1" x14ac:dyDescent="0.25">
      <c r="A16" s="56"/>
      <c r="B16" s="17"/>
      <c r="C16" s="17"/>
      <c r="D16" s="31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52">
        <f t="shared" si="4"/>
        <v>0</v>
      </c>
      <c r="AD16" s="17"/>
      <c r="AE16" s="52">
        <f t="shared" si="0"/>
        <v>0</v>
      </c>
      <c r="AF16" s="17"/>
      <c r="AG16" s="52">
        <f t="shared" si="1"/>
        <v>0</v>
      </c>
      <c r="AH16" s="17"/>
      <c r="AI16" s="52">
        <f t="shared" si="2"/>
        <v>0</v>
      </c>
      <c r="AJ16" s="17"/>
      <c r="AK16" s="52">
        <f t="shared" si="3"/>
        <v>0</v>
      </c>
    </row>
    <row r="17" spans="1:37" ht="15" thickBot="1" x14ac:dyDescent="0.25">
      <c r="A17" s="56"/>
      <c r="B17" s="17"/>
      <c r="C17" s="17"/>
      <c r="D17" s="31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52">
        <f t="shared" si="4"/>
        <v>0</v>
      </c>
      <c r="AD17" s="17"/>
      <c r="AE17" s="52">
        <f t="shared" si="0"/>
        <v>0</v>
      </c>
      <c r="AF17" s="17"/>
      <c r="AG17" s="52">
        <f t="shared" si="1"/>
        <v>0</v>
      </c>
      <c r="AH17" s="17"/>
      <c r="AI17" s="52">
        <f t="shared" si="2"/>
        <v>0</v>
      </c>
      <c r="AJ17" s="17"/>
      <c r="AK17" s="52">
        <f t="shared" si="3"/>
        <v>0</v>
      </c>
    </row>
    <row r="18" spans="1:37" ht="15" thickBot="1" x14ac:dyDescent="0.25">
      <c r="A18" s="56"/>
      <c r="B18" s="17"/>
      <c r="C18" s="17"/>
      <c r="D18" s="31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52">
        <f t="shared" si="4"/>
        <v>0</v>
      </c>
      <c r="AD18" s="17"/>
      <c r="AE18" s="52">
        <f t="shared" si="0"/>
        <v>0</v>
      </c>
      <c r="AF18" s="17"/>
      <c r="AG18" s="52">
        <f t="shared" si="1"/>
        <v>0</v>
      </c>
      <c r="AH18" s="17"/>
      <c r="AI18" s="52">
        <f t="shared" si="2"/>
        <v>0</v>
      </c>
      <c r="AJ18" s="17"/>
      <c r="AK18" s="52">
        <f t="shared" si="3"/>
        <v>0</v>
      </c>
    </row>
    <row r="19" spans="1:37" ht="15" thickBot="1" x14ac:dyDescent="0.25">
      <c r="A19" s="56"/>
      <c r="B19" s="17"/>
      <c r="C19" s="17"/>
      <c r="D19" s="31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52">
        <f t="shared" si="4"/>
        <v>0</v>
      </c>
      <c r="AD19" s="17"/>
      <c r="AE19" s="52">
        <f t="shared" si="0"/>
        <v>0</v>
      </c>
      <c r="AF19" s="17"/>
      <c r="AG19" s="52">
        <f t="shared" si="1"/>
        <v>0</v>
      </c>
      <c r="AH19" s="17"/>
      <c r="AI19" s="52">
        <f t="shared" si="2"/>
        <v>0</v>
      </c>
      <c r="AJ19" s="17"/>
      <c r="AK19" s="52">
        <f t="shared" si="3"/>
        <v>0</v>
      </c>
    </row>
    <row r="20" spans="1:37" ht="15" thickBot="1" x14ac:dyDescent="0.25">
      <c r="A20" s="56"/>
      <c r="B20" s="17"/>
      <c r="C20" s="17"/>
      <c r="D20" s="31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52">
        <f t="shared" si="4"/>
        <v>0</v>
      </c>
      <c r="AD20" s="17"/>
      <c r="AE20" s="52">
        <f t="shared" si="0"/>
        <v>0</v>
      </c>
      <c r="AF20" s="17"/>
      <c r="AG20" s="52">
        <f t="shared" ref="AG20:AG35" si="5">AD20*AF20</f>
        <v>0</v>
      </c>
      <c r="AH20" s="17"/>
      <c r="AI20" s="52">
        <f t="shared" ref="AI20:AI35" si="6">AE20*AH20</f>
        <v>0</v>
      </c>
      <c r="AJ20" s="17"/>
      <c r="AK20" s="52">
        <f t="shared" ref="AK20:AK35" si="7">AG20+AI20</f>
        <v>0</v>
      </c>
    </row>
    <row r="21" spans="1:37" ht="15" thickBot="1" x14ac:dyDescent="0.25">
      <c r="A21" s="56"/>
      <c r="B21" s="17"/>
      <c r="C21" s="17"/>
      <c r="D21" s="31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52">
        <f t="shared" si="4"/>
        <v>0</v>
      </c>
      <c r="AD21" s="17"/>
      <c r="AE21" s="52">
        <f t="shared" si="0"/>
        <v>0</v>
      </c>
      <c r="AF21" s="17"/>
      <c r="AG21" s="52">
        <f t="shared" si="5"/>
        <v>0</v>
      </c>
      <c r="AH21" s="17"/>
      <c r="AI21" s="52">
        <f t="shared" si="6"/>
        <v>0</v>
      </c>
      <c r="AJ21" s="17"/>
      <c r="AK21" s="52">
        <f t="shared" si="7"/>
        <v>0</v>
      </c>
    </row>
    <row r="22" spans="1:37" ht="15" thickBot="1" x14ac:dyDescent="0.25">
      <c r="A22" s="56"/>
      <c r="B22" s="17"/>
      <c r="C22" s="17"/>
      <c r="D22" s="31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52">
        <f t="shared" si="4"/>
        <v>0</v>
      </c>
      <c r="AD22" s="17"/>
      <c r="AE22" s="52">
        <f t="shared" si="0"/>
        <v>0</v>
      </c>
      <c r="AF22" s="17"/>
      <c r="AG22" s="52">
        <f t="shared" si="5"/>
        <v>0</v>
      </c>
      <c r="AH22" s="17"/>
      <c r="AI22" s="52">
        <f t="shared" si="6"/>
        <v>0</v>
      </c>
      <c r="AJ22" s="17"/>
      <c r="AK22" s="52">
        <f t="shared" si="7"/>
        <v>0</v>
      </c>
    </row>
    <row r="23" spans="1:37" ht="15" thickBot="1" x14ac:dyDescent="0.25">
      <c r="A23" s="56"/>
      <c r="B23" s="17"/>
      <c r="C23" s="17"/>
      <c r="D23" s="31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52">
        <f t="shared" si="4"/>
        <v>0</v>
      </c>
      <c r="AD23" s="17"/>
      <c r="AE23" s="52">
        <f t="shared" si="0"/>
        <v>0</v>
      </c>
      <c r="AF23" s="17"/>
      <c r="AG23" s="52">
        <f t="shared" si="5"/>
        <v>0</v>
      </c>
      <c r="AH23" s="17"/>
      <c r="AI23" s="52">
        <f t="shared" si="6"/>
        <v>0</v>
      </c>
      <c r="AJ23" s="17"/>
      <c r="AK23" s="52">
        <f t="shared" si="7"/>
        <v>0</v>
      </c>
    </row>
    <row r="24" spans="1:37" ht="15" thickBot="1" x14ac:dyDescent="0.25">
      <c r="A24" s="56"/>
      <c r="B24" s="17"/>
      <c r="C24" s="17"/>
      <c r="D24" s="31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52">
        <f t="shared" si="4"/>
        <v>0</v>
      </c>
      <c r="AD24" s="17"/>
      <c r="AE24" s="52">
        <f t="shared" si="0"/>
        <v>0</v>
      </c>
      <c r="AF24" s="17"/>
      <c r="AG24" s="52">
        <f t="shared" si="5"/>
        <v>0</v>
      </c>
      <c r="AH24" s="17"/>
      <c r="AI24" s="52">
        <f t="shared" si="6"/>
        <v>0</v>
      </c>
      <c r="AJ24" s="17"/>
      <c r="AK24" s="52">
        <f t="shared" si="7"/>
        <v>0</v>
      </c>
    </row>
    <row r="25" spans="1:37" ht="15" thickBot="1" x14ac:dyDescent="0.25">
      <c r="A25" s="56"/>
      <c r="B25" s="17"/>
      <c r="C25" s="17"/>
      <c r="D25" s="31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52">
        <f t="shared" si="4"/>
        <v>0</v>
      </c>
      <c r="AD25" s="17"/>
      <c r="AE25" s="52">
        <f t="shared" si="0"/>
        <v>0</v>
      </c>
      <c r="AF25" s="17"/>
      <c r="AG25" s="52">
        <f t="shared" si="5"/>
        <v>0</v>
      </c>
      <c r="AH25" s="17"/>
      <c r="AI25" s="52">
        <f t="shared" si="6"/>
        <v>0</v>
      </c>
      <c r="AJ25" s="17"/>
      <c r="AK25" s="52">
        <f t="shared" si="7"/>
        <v>0</v>
      </c>
    </row>
    <row r="26" spans="1:37" ht="15" thickBot="1" x14ac:dyDescent="0.25">
      <c r="A26" s="56"/>
      <c r="B26" s="17"/>
      <c r="C26" s="17"/>
      <c r="D26" s="31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52">
        <f t="shared" si="4"/>
        <v>0</v>
      </c>
      <c r="AD26" s="17"/>
      <c r="AE26" s="52">
        <f t="shared" si="0"/>
        <v>0</v>
      </c>
      <c r="AF26" s="17"/>
      <c r="AG26" s="52">
        <f t="shared" si="5"/>
        <v>0</v>
      </c>
      <c r="AH26" s="17"/>
      <c r="AI26" s="52">
        <f t="shared" si="6"/>
        <v>0</v>
      </c>
      <c r="AJ26" s="17"/>
      <c r="AK26" s="52">
        <f t="shared" si="7"/>
        <v>0</v>
      </c>
    </row>
    <row r="27" spans="1:37" ht="15" thickBot="1" x14ac:dyDescent="0.25">
      <c r="A27" s="56"/>
      <c r="B27" s="17"/>
      <c r="C27" s="17"/>
      <c r="D27" s="31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52">
        <f t="shared" si="4"/>
        <v>0</v>
      </c>
      <c r="AD27" s="17"/>
      <c r="AE27" s="52">
        <f t="shared" si="0"/>
        <v>0</v>
      </c>
      <c r="AF27" s="17"/>
      <c r="AG27" s="52">
        <f t="shared" si="5"/>
        <v>0</v>
      </c>
      <c r="AH27" s="17"/>
      <c r="AI27" s="52">
        <f t="shared" si="6"/>
        <v>0</v>
      </c>
      <c r="AJ27" s="17"/>
      <c r="AK27" s="52">
        <f t="shared" si="7"/>
        <v>0</v>
      </c>
    </row>
    <row r="28" spans="1:37" ht="15" thickBot="1" x14ac:dyDescent="0.25">
      <c r="A28" s="56"/>
      <c r="B28" s="17"/>
      <c r="C28" s="17"/>
      <c r="D28" s="31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52">
        <f t="shared" si="4"/>
        <v>0</v>
      </c>
      <c r="AD28" s="17"/>
      <c r="AE28" s="52">
        <f t="shared" si="0"/>
        <v>0</v>
      </c>
      <c r="AF28" s="17"/>
      <c r="AG28" s="52">
        <f t="shared" si="5"/>
        <v>0</v>
      </c>
      <c r="AH28" s="17"/>
      <c r="AI28" s="52">
        <f t="shared" si="6"/>
        <v>0</v>
      </c>
      <c r="AJ28" s="17"/>
      <c r="AK28" s="52">
        <f t="shared" si="7"/>
        <v>0</v>
      </c>
    </row>
    <row r="29" spans="1:37" ht="15" thickBot="1" x14ac:dyDescent="0.25">
      <c r="A29" s="56"/>
      <c r="B29" s="17"/>
      <c r="C29" s="17"/>
      <c r="D29" s="31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52">
        <f t="shared" si="4"/>
        <v>0</v>
      </c>
      <c r="AD29" s="17"/>
      <c r="AE29" s="52">
        <f t="shared" si="0"/>
        <v>0</v>
      </c>
      <c r="AF29" s="17"/>
      <c r="AG29" s="52">
        <f t="shared" si="5"/>
        <v>0</v>
      </c>
      <c r="AH29" s="17"/>
      <c r="AI29" s="52">
        <f t="shared" si="6"/>
        <v>0</v>
      </c>
      <c r="AJ29" s="17"/>
      <c r="AK29" s="52">
        <f t="shared" si="7"/>
        <v>0</v>
      </c>
    </row>
    <row r="30" spans="1:37" ht="15" thickBot="1" x14ac:dyDescent="0.25">
      <c r="A30" s="56"/>
      <c r="B30" s="17"/>
      <c r="C30" s="17"/>
      <c r="D30" s="31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52">
        <f t="shared" ref="AC30:AC33" si="8">SUM(D30:AB30)</f>
        <v>0</v>
      </c>
      <c r="AD30" s="17"/>
      <c r="AE30" s="52">
        <f t="shared" si="0"/>
        <v>0</v>
      </c>
      <c r="AF30" s="17"/>
      <c r="AG30" s="52">
        <f t="shared" si="5"/>
        <v>0</v>
      </c>
      <c r="AH30" s="17"/>
      <c r="AI30" s="52">
        <f t="shared" si="6"/>
        <v>0</v>
      </c>
      <c r="AJ30" s="17"/>
      <c r="AK30" s="52">
        <f t="shared" si="7"/>
        <v>0</v>
      </c>
    </row>
    <row r="31" spans="1:37" ht="15" thickBot="1" x14ac:dyDescent="0.25">
      <c r="A31" s="56"/>
      <c r="B31" s="17"/>
      <c r="C31" s="17"/>
      <c r="D31" s="31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52">
        <f t="shared" si="8"/>
        <v>0</v>
      </c>
      <c r="AD31" s="17"/>
      <c r="AE31" s="52">
        <f t="shared" si="0"/>
        <v>0</v>
      </c>
      <c r="AF31" s="17"/>
      <c r="AG31" s="52">
        <f t="shared" si="5"/>
        <v>0</v>
      </c>
      <c r="AH31" s="17"/>
      <c r="AI31" s="52">
        <f t="shared" si="6"/>
        <v>0</v>
      </c>
      <c r="AJ31" s="17"/>
      <c r="AK31" s="52">
        <f t="shared" si="7"/>
        <v>0</v>
      </c>
    </row>
    <row r="32" spans="1:37" ht="15" thickBot="1" x14ac:dyDescent="0.25">
      <c r="A32" s="56"/>
      <c r="B32" s="17"/>
      <c r="C32" s="17"/>
      <c r="D32" s="31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52">
        <f t="shared" si="8"/>
        <v>0</v>
      </c>
      <c r="AD32" s="17"/>
      <c r="AE32" s="52">
        <f t="shared" si="0"/>
        <v>0</v>
      </c>
      <c r="AF32" s="17"/>
      <c r="AG32" s="52">
        <f t="shared" si="5"/>
        <v>0</v>
      </c>
      <c r="AH32" s="17"/>
      <c r="AI32" s="52">
        <f t="shared" si="6"/>
        <v>0</v>
      </c>
      <c r="AJ32" s="17"/>
      <c r="AK32" s="52">
        <f t="shared" si="7"/>
        <v>0</v>
      </c>
    </row>
    <row r="33" spans="1:37" ht="15" thickBot="1" x14ac:dyDescent="0.25">
      <c r="A33" s="56"/>
      <c r="B33" s="17"/>
      <c r="C33" s="17"/>
      <c r="D33" s="31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52">
        <f t="shared" si="8"/>
        <v>0</v>
      </c>
      <c r="AD33" s="17"/>
      <c r="AE33" s="52">
        <f t="shared" si="0"/>
        <v>0</v>
      </c>
      <c r="AF33" s="17"/>
      <c r="AG33" s="52">
        <f t="shared" si="5"/>
        <v>0</v>
      </c>
      <c r="AH33" s="17"/>
      <c r="AI33" s="52">
        <f t="shared" si="6"/>
        <v>0</v>
      </c>
      <c r="AJ33" s="17"/>
      <c r="AK33" s="52">
        <f t="shared" si="7"/>
        <v>0</v>
      </c>
    </row>
    <row r="34" spans="1:37" ht="15" thickBot="1" x14ac:dyDescent="0.25">
      <c r="A34" s="56"/>
      <c r="B34" s="17"/>
      <c r="C34" s="17"/>
      <c r="D34" s="31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52">
        <f t="shared" ref="AC34:AC35" si="9">SUM(D34:AB34)</f>
        <v>0</v>
      </c>
      <c r="AD34" s="17"/>
      <c r="AE34" s="52">
        <f t="shared" si="0"/>
        <v>0</v>
      </c>
      <c r="AF34" s="17"/>
      <c r="AG34" s="52">
        <f t="shared" si="5"/>
        <v>0</v>
      </c>
      <c r="AH34" s="17"/>
      <c r="AI34" s="52">
        <f t="shared" si="6"/>
        <v>0</v>
      </c>
      <c r="AJ34" s="17"/>
      <c r="AK34" s="52">
        <f t="shared" si="7"/>
        <v>0</v>
      </c>
    </row>
    <row r="35" spans="1:37" ht="15" thickBot="1" x14ac:dyDescent="0.25">
      <c r="A35" s="56"/>
      <c r="B35" s="17"/>
      <c r="C35" s="17"/>
      <c r="D35" s="31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52">
        <f t="shared" si="9"/>
        <v>0</v>
      </c>
      <c r="AD35" s="17"/>
      <c r="AE35" s="52">
        <f t="shared" si="0"/>
        <v>0</v>
      </c>
      <c r="AF35" s="17"/>
      <c r="AG35" s="52">
        <f t="shared" si="5"/>
        <v>0</v>
      </c>
      <c r="AH35" s="17"/>
      <c r="AI35" s="52">
        <f t="shared" si="6"/>
        <v>0</v>
      </c>
      <c r="AJ35" s="17"/>
      <c r="AK35" s="52">
        <f t="shared" si="7"/>
        <v>0</v>
      </c>
    </row>
    <row r="36" spans="1:37" ht="15" thickBot="1" x14ac:dyDescent="0.25">
      <c r="A36" s="56"/>
      <c r="B36" s="17"/>
      <c r="C36" s="17"/>
      <c r="D36" s="31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52">
        <f t="shared" ref="AC36:AC50" si="10">SUM(D36:AB36)</f>
        <v>0</v>
      </c>
      <c r="AD36" s="17"/>
      <c r="AE36" s="52">
        <f t="shared" si="0"/>
        <v>0</v>
      </c>
      <c r="AF36" s="17"/>
      <c r="AG36" s="52">
        <f t="shared" ref="AG36:AG50" si="11">AD36*AF36</f>
        <v>0</v>
      </c>
      <c r="AH36" s="17"/>
      <c r="AI36" s="52">
        <f t="shared" ref="AI36:AI50" si="12">AE36*AH36</f>
        <v>0</v>
      </c>
      <c r="AJ36" s="17"/>
      <c r="AK36" s="52">
        <f t="shared" ref="AK36:AK50" si="13">AG36+AI36</f>
        <v>0</v>
      </c>
    </row>
    <row r="37" spans="1:37" ht="15" thickBot="1" x14ac:dyDescent="0.25">
      <c r="A37" s="56"/>
      <c r="B37" s="17"/>
      <c r="C37" s="17"/>
      <c r="D37" s="31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52">
        <f t="shared" si="10"/>
        <v>0</v>
      </c>
      <c r="AD37" s="17"/>
      <c r="AE37" s="52">
        <f t="shared" si="0"/>
        <v>0</v>
      </c>
      <c r="AF37" s="17"/>
      <c r="AG37" s="52">
        <f t="shared" si="11"/>
        <v>0</v>
      </c>
      <c r="AH37" s="17"/>
      <c r="AI37" s="52">
        <f t="shared" si="12"/>
        <v>0</v>
      </c>
      <c r="AJ37" s="17"/>
      <c r="AK37" s="52">
        <f t="shared" si="13"/>
        <v>0</v>
      </c>
    </row>
    <row r="38" spans="1:37" ht="15" thickBot="1" x14ac:dyDescent="0.25">
      <c r="A38" s="56"/>
      <c r="B38" s="17"/>
      <c r="C38" s="17"/>
      <c r="D38" s="31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52">
        <f t="shared" si="10"/>
        <v>0</v>
      </c>
      <c r="AD38" s="17"/>
      <c r="AE38" s="52">
        <f t="shared" si="0"/>
        <v>0</v>
      </c>
      <c r="AF38" s="17"/>
      <c r="AG38" s="52">
        <f t="shared" si="11"/>
        <v>0</v>
      </c>
      <c r="AH38" s="17"/>
      <c r="AI38" s="52">
        <f t="shared" si="12"/>
        <v>0</v>
      </c>
      <c r="AJ38" s="17"/>
      <c r="AK38" s="52">
        <f t="shared" si="13"/>
        <v>0</v>
      </c>
    </row>
    <row r="39" spans="1:37" ht="15" thickBot="1" x14ac:dyDescent="0.25">
      <c r="A39" s="56"/>
      <c r="B39" s="17"/>
      <c r="C39" s="17"/>
      <c r="D39" s="3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52">
        <f t="shared" si="10"/>
        <v>0</v>
      </c>
      <c r="AD39" s="17"/>
      <c r="AE39" s="52">
        <f t="shared" ref="AE39:AE50" si="14">AC39-AD39</f>
        <v>0</v>
      </c>
      <c r="AF39" s="17"/>
      <c r="AG39" s="52">
        <f t="shared" si="11"/>
        <v>0</v>
      </c>
      <c r="AH39" s="17"/>
      <c r="AI39" s="52">
        <f t="shared" si="12"/>
        <v>0</v>
      </c>
      <c r="AJ39" s="17"/>
      <c r="AK39" s="52">
        <f t="shared" si="13"/>
        <v>0</v>
      </c>
    </row>
    <row r="40" spans="1:37" ht="15" thickBot="1" x14ac:dyDescent="0.25">
      <c r="A40" s="56"/>
      <c r="B40" s="17"/>
      <c r="C40" s="17"/>
      <c r="D40" s="31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52">
        <f t="shared" si="10"/>
        <v>0</v>
      </c>
      <c r="AD40" s="17"/>
      <c r="AE40" s="52">
        <f t="shared" si="14"/>
        <v>0</v>
      </c>
      <c r="AF40" s="17"/>
      <c r="AG40" s="52">
        <f t="shared" si="11"/>
        <v>0</v>
      </c>
      <c r="AH40" s="17"/>
      <c r="AI40" s="52">
        <f t="shared" si="12"/>
        <v>0</v>
      </c>
      <c r="AJ40" s="17"/>
      <c r="AK40" s="52">
        <f t="shared" si="13"/>
        <v>0</v>
      </c>
    </row>
    <row r="41" spans="1:37" ht="15" thickBot="1" x14ac:dyDescent="0.25">
      <c r="A41" s="56"/>
      <c r="B41" s="17"/>
      <c r="C41" s="17"/>
      <c r="D41" s="31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52">
        <f t="shared" si="10"/>
        <v>0</v>
      </c>
      <c r="AD41" s="17"/>
      <c r="AE41" s="52">
        <f t="shared" si="14"/>
        <v>0</v>
      </c>
      <c r="AF41" s="17"/>
      <c r="AG41" s="52">
        <f t="shared" si="11"/>
        <v>0</v>
      </c>
      <c r="AH41" s="17"/>
      <c r="AI41" s="52">
        <f t="shared" si="12"/>
        <v>0</v>
      </c>
      <c r="AJ41" s="17"/>
      <c r="AK41" s="52">
        <f t="shared" si="13"/>
        <v>0</v>
      </c>
    </row>
    <row r="42" spans="1:37" ht="15" thickBot="1" x14ac:dyDescent="0.25">
      <c r="A42" s="56"/>
      <c r="B42" s="17"/>
      <c r="C42" s="17"/>
      <c r="D42" s="31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52">
        <f t="shared" si="10"/>
        <v>0</v>
      </c>
      <c r="AD42" s="17"/>
      <c r="AE42" s="52">
        <f t="shared" si="14"/>
        <v>0</v>
      </c>
      <c r="AF42" s="17"/>
      <c r="AG42" s="52">
        <f t="shared" si="11"/>
        <v>0</v>
      </c>
      <c r="AH42" s="17"/>
      <c r="AI42" s="52">
        <f t="shared" si="12"/>
        <v>0</v>
      </c>
      <c r="AJ42" s="17"/>
      <c r="AK42" s="52">
        <f t="shared" si="13"/>
        <v>0</v>
      </c>
    </row>
    <row r="43" spans="1:37" ht="15" thickBot="1" x14ac:dyDescent="0.25">
      <c r="A43" s="56"/>
      <c r="B43" s="17"/>
      <c r="C43" s="17"/>
      <c r="D43" s="31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52">
        <f t="shared" si="10"/>
        <v>0</v>
      </c>
      <c r="AD43" s="17"/>
      <c r="AE43" s="52">
        <f t="shared" si="14"/>
        <v>0</v>
      </c>
      <c r="AF43" s="17"/>
      <c r="AG43" s="52">
        <f t="shared" si="11"/>
        <v>0</v>
      </c>
      <c r="AH43" s="17"/>
      <c r="AI43" s="52">
        <f t="shared" si="12"/>
        <v>0</v>
      </c>
      <c r="AJ43" s="17"/>
      <c r="AK43" s="52">
        <f t="shared" si="13"/>
        <v>0</v>
      </c>
    </row>
    <row r="44" spans="1:37" ht="15" thickBot="1" x14ac:dyDescent="0.25">
      <c r="A44" s="56"/>
      <c r="B44" s="17"/>
      <c r="C44" s="17"/>
      <c r="D44" s="31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52">
        <f t="shared" si="10"/>
        <v>0</v>
      </c>
      <c r="AD44" s="17"/>
      <c r="AE44" s="52">
        <f t="shared" si="14"/>
        <v>0</v>
      </c>
      <c r="AF44" s="17"/>
      <c r="AG44" s="52">
        <f t="shared" si="11"/>
        <v>0</v>
      </c>
      <c r="AH44" s="17"/>
      <c r="AI44" s="52">
        <f t="shared" si="12"/>
        <v>0</v>
      </c>
      <c r="AJ44" s="17"/>
      <c r="AK44" s="52">
        <f t="shared" si="13"/>
        <v>0</v>
      </c>
    </row>
    <row r="45" spans="1:37" ht="15" thickBot="1" x14ac:dyDescent="0.25">
      <c r="A45" s="56"/>
      <c r="B45" s="17"/>
      <c r="C45" s="17"/>
      <c r="D45" s="31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52">
        <f t="shared" si="10"/>
        <v>0</v>
      </c>
      <c r="AD45" s="17"/>
      <c r="AE45" s="52">
        <f t="shared" si="14"/>
        <v>0</v>
      </c>
      <c r="AF45" s="17"/>
      <c r="AG45" s="52">
        <f t="shared" si="11"/>
        <v>0</v>
      </c>
      <c r="AH45" s="17"/>
      <c r="AI45" s="52">
        <f t="shared" si="12"/>
        <v>0</v>
      </c>
      <c r="AJ45" s="17"/>
      <c r="AK45" s="52">
        <f t="shared" si="13"/>
        <v>0</v>
      </c>
    </row>
    <row r="46" spans="1:37" ht="15" thickBot="1" x14ac:dyDescent="0.25">
      <c r="A46" s="56"/>
      <c r="B46" s="17"/>
      <c r="C46" s="17"/>
      <c r="D46" s="31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52">
        <f t="shared" si="10"/>
        <v>0</v>
      </c>
      <c r="AD46" s="17"/>
      <c r="AE46" s="52">
        <f t="shared" si="14"/>
        <v>0</v>
      </c>
      <c r="AF46" s="17"/>
      <c r="AG46" s="52">
        <f t="shared" si="11"/>
        <v>0</v>
      </c>
      <c r="AH46" s="17"/>
      <c r="AI46" s="52">
        <f t="shared" si="12"/>
        <v>0</v>
      </c>
      <c r="AJ46" s="17"/>
      <c r="AK46" s="52">
        <f t="shared" si="13"/>
        <v>0</v>
      </c>
    </row>
    <row r="47" spans="1:37" ht="15" thickBot="1" x14ac:dyDescent="0.25">
      <c r="A47" s="56"/>
      <c r="B47" s="17"/>
      <c r="C47" s="17"/>
      <c r="D47" s="31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52">
        <f t="shared" si="10"/>
        <v>0</v>
      </c>
      <c r="AD47" s="17"/>
      <c r="AE47" s="52">
        <f t="shared" si="14"/>
        <v>0</v>
      </c>
      <c r="AF47" s="17"/>
      <c r="AG47" s="52">
        <f t="shared" si="11"/>
        <v>0</v>
      </c>
      <c r="AH47" s="17"/>
      <c r="AI47" s="52">
        <f t="shared" si="12"/>
        <v>0</v>
      </c>
      <c r="AJ47" s="17"/>
      <c r="AK47" s="52">
        <f t="shared" si="13"/>
        <v>0</v>
      </c>
    </row>
    <row r="48" spans="1:37" ht="15" thickBot="1" x14ac:dyDescent="0.25">
      <c r="A48" s="56"/>
      <c r="B48" s="17"/>
      <c r="C48" s="17"/>
      <c r="D48" s="31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52">
        <f t="shared" si="10"/>
        <v>0</v>
      </c>
      <c r="AD48" s="17"/>
      <c r="AE48" s="52">
        <f t="shared" si="14"/>
        <v>0</v>
      </c>
      <c r="AF48" s="17"/>
      <c r="AG48" s="52">
        <f t="shared" si="11"/>
        <v>0</v>
      </c>
      <c r="AH48" s="17"/>
      <c r="AI48" s="52">
        <f t="shared" si="12"/>
        <v>0</v>
      </c>
      <c r="AJ48" s="17"/>
      <c r="AK48" s="52">
        <f t="shared" si="13"/>
        <v>0</v>
      </c>
    </row>
    <row r="49" spans="1:37" ht="15" thickBot="1" x14ac:dyDescent="0.25">
      <c r="A49" s="56"/>
      <c r="B49" s="17"/>
      <c r="C49" s="17"/>
      <c r="D49" s="31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52">
        <f t="shared" si="10"/>
        <v>0</v>
      </c>
      <c r="AD49" s="17"/>
      <c r="AE49" s="52">
        <f t="shared" si="14"/>
        <v>0</v>
      </c>
      <c r="AF49" s="17"/>
      <c r="AG49" s="52">
        <f t="shared" si="11"/>
        <v>0</v>
      </c>
      <c r="AH49" s="17"/>
      <c r="AI49" s="52">
        <f t="shared" si="12"/>
        <v>0</v>
      </c>
      <c r="AJ49" s="17"/>
      <c r="AK49" s="52">
        <f t="shared" si="13"/>
        <v>0</v>
      </c>
    </row>
    <row r="50" spans="1:37" ht="15" thickBot="1" x14ac:dyDescent="0.25">
      <c r="A50" s="56"/>
      <c r="B50" s="17"/>
      <c r="C50" s="17"/>
      <c r="D50" s="31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52">
        <f t="shared" si="10"/>
        <v>0</v>
      </c>
      <c r="AD50" s="17"/>
      <c r="AE50" s="52">
        <f t="shared" si="14"/>
        <v>0</v>
      </c>
      <c r="AF50" s="17"/>
      <c r="AG50" s="52">
        <f t="shared" si="11"/>
        <v>0</v>
      </c>
      <c r="AH50" s="17"/>
      <c r="AI50" s="52">
        <f t="shared" si="12"/>
        <v>0</v>
      </c>
      <c r="AJ50" s="17"/>
      <c r="AK50" s="52">
        <f t="shared" si="13"/>
        <v>0</v>
      </c>
    </row>
    <row r="51" spans="1:37" ht="15" thickBot="1" x14ac:dyDescent="0.25">
      <c r="A51" s="56"/>
      <c r="B51" s="17"/>
      <c r="C51" s="17"/>
      <c r="D51" s="31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52">
        <f t="shared" ref="AC51:AC70" si="15">SUM(D51:AB51)</f>
        <v>0</v>
      </c>
      <c r="AD51" s="17"/>
      <c r="AE51" s="52">
        <f t="shared" ref="AE51:AE70" si="16">AC51-AD51</f>
        <v>0</v>
      </c>
      <c r="AF51" s="17"/>
      <c r="AG51" s="52">
        <f t="shared" ref="AG51:AG70" si="17">AD51*AF51</f>
        <v>0</v>
      </c>
      <c r="AH51" s="17"/>
      <c r="AI51" s="52">
        <f t="shared" ref="AI51:AI70" si="18">AE51*AH51</f>
        <v>0</v>
      </c>
      <c r="AJ51" s="17"/>
      <c r="AK51" s="52">
        <f t="shared" ref="AK51:AK70" si="19">AG51+AI51</f>
        <v>0</v>
      </c>
    </row>
    <row r="52" spans="1:37" ht="15" thickBot="1" x14ac:dyDescent="0.25">
      <c r="A52" s="56"/>
      <c r="B52" s="17"/>
      <c r="C52" s="17"/>
      <c r="D52" s="31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52">
        <f t="shared" si="15"/>
        <v>0</v>
      </c>
      <c r="AD52" s="17"/>
      <c r="AE52" s="52">
        <f t="shared" si="16"/>
        <v>0</v>
      </c>
      <c r="AF52" s="17"/>
      <c r="AG52" s="52">
        <f t="shared" si="17"/>
        <v>0</v>
      </c>
      <c r="AH52" s="17"/>
      <c r="AI52" s="52">
        <f t="shared" si="18"/>
        <v>0</v>
      </c>
      <c r="AJ52" s="17"/>
      <c r="AK52" s="52">
        <f t="shared" si="19"/>
        <v>0</v>
      </c>
    </row>
    <row r="53" spans="1:37" ht="15" thickBot="1" x14ac:dyDescent="0.25">
      <c r="A53" s="56"/>
      <c r="B53" s="17"/>
      <c r="C53" s="17"/>
      <c r="D53" s="31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52">
        <f t="shared" si="15"/>
        <v>0</v>
      </c>
      <c r="AD53" s="17"/>
      <c r="AE53" s="52">
        <f t="shared" si="16"/>
        <v>0</v>
      </c>
      <c r="AF53" s="17"/>
      <c r="AG53" s="52">
        <f t="shared" si="17"/>
        <v>0</v>
      </c>
      <c r="AH53" s="17"/>
      <c r="AI53" s="52">
        <f t="shared" si="18"/>
        <v>0</v>
      </c>
      <c r="AJ53" s="17"/>
      <c r="AK53" s="52">
        <f t="shared" si="19"/>
        <v>0</v>
      </c>
    </row>
    <row r="54" spans="1:37" ht="15" thickBot="1" x14ac:dyDescent="0.25">
      <c r="A54" s="56"/>
      <c r="B54" s="17"/>
      <c r="C54" s="17"/>
      <c r="D54" s="31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52">
        <f t="shared" si="15"/>
        <v>0</v>
      </c>
      <c r="AD54" s="17"/>
      <c r="AE54" s="52">
        <f t="shared" si="16"/>
        <v>0</v>
      </c>
      <c r="AF54" s="17"/>
      <c r="AG54" s="52">
        <f t="shared" si="17"/>
        <v>0</v>
      </c>
      <c r="AH54" s="17"/>
      <c r="AI54" s="52">
        <f t="shared" si="18"/>
        <v>0</v>
      </c>
      <c r="AJ54" s="17"/>
      <c r="AK54" s="52">
        <f t="shared" si="19"/>
        <v>0</v>
      </c>
    </row>
    <row r="55" spans="1:37" ht="15" thickBot="1" x14ac:dyDescent="0.25">
      <c r="A55" s="56"/>
      <c r="B55" s="17"/>
      <c r="C55" s="17"/>
      <c r="D55" s="31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52">
        <f t="shared" si="15"/>
        <v>0</v>
      </c>
      <c r="AD55" s="17"/>
      <c r="AE55" s="52">
        <f t="shared" si="16"/>
        <v>0</v>
      </c>
      <c r="AF55" s="17"/>
      <c r="AG55" s="52">
        <f t="shared" si="17"/>
        <v>0</v>
      </c>
      <c r="AH55" s="17"/>
      <c r="AI55" s="52">
        <f t="shared" si="18"/>
        <v>0</v>
      </c>
      <c r="AJ55" s="17"/>
      <c r="AK55" s="52">
        <f t="shared" si="19"/>
        <v>0</v>
      </c>
    </row>
    <row r="56" spans="1:37" ht="15" thickBot="1" x14ac:dyDescent="0.25">
      <c r="A56" s="56"/>
      <c r="B56" s="17"/>
      <c r="C56" s="17"/>
      <c r="D56" s="31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52">
        <f t="shared" si="15"/>
        <v>0</v>
      </c>
      <c r="AD56" s="17"/>
      <c r="AE56" s="52">
        <f t="shared" si="16"/>
        <v>0</v>
      </c>
      <c r="AF56" s="17"/>
      <c r="AG56" s="52">
        <f t="shared" si="17"/>
        <v>0</v>
      </c>
      <c r="AH56" s="17"/>
      <c r="AI56" s="52">
        <f t="shared" si="18"/>
        <v>0</v>
      </c>
      <c r="AJ56" s="17"/>
      <c r="AK56" s="52">
        <f t="shared" si="19"/>
        <v>0</v>
      </c>
    </row>
    <row r="57" spans="1:37" ht="15" thickBot="1" x14ac:dyDescent="0.25">
      <c r="A57" s="56"/>
      <c r="B57" s="17"/>
      <c r="C57" s="17"/>
      <c r="D57" s="31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52">
        <f t="shared" si="15"/>
        <v>0</v>
      </c>
      <c r="AD57" s="17"/>
      <c r="AE57" s="52">
        <f t="shared" si="16"/>
        <v>0</v>
      </c>
      <c r="AF57" s="17"/>
      <c r="AG57" s="52">
        <f t="shared" si="17"/>
        <v>0</v>
      </c>
      <c r="AH57" s="17"/>
      <c r="AI57" s="52">
        <f t="shared" si="18"/>
        <v>0</v>
      </c>
      <c r="AJ57" s="17"/>
      <c r="AK57" s="52">
        <f t="shared" si="19"/>
        <v>0</v>
      </c>
    </row>
    <row r="58" spans="1:37" ht="15" thickBot="1" x14ac:dyDescent="0.25">
      <c r="A58" s="56"/>
      <c r="B58" s="17"/>
      <c r="C58" s="17"/>
      <c r="D58" s="31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52">
        <f t="shared" si="15"/>
        <v>0</v>
      </c>
      <c r="AD58" s="17"/>
      <c r="AE58" s="52">
        <f t="shared" si="16"/>
        <v>0</v>
      </c>
      <c r="AF58" s="17"/>
      <c r="AG58" s="52">
        <f t="shared" si="17"/>
        <v>0</v>
      </c>
      <c r="AH58" s="17"/>
      <c r="AI58" s="52">
        <f t="shared" si="18"/>
        <v>0</v>
      </c>
      <c r="AJ58" s="17"/>
      <c r="AK58" s="52">
        <f t="shared" si="19"/>
        <v>0</v>
      </c>
    </row>
    <row r="59" spans="1:37" ht="15" thickBot="1" x14ac:dyDescent="0.25">
      <c r="A59" s="56"/>
      <c r="B59" s="17"/>
      <c r="C59" s="17"/>
      <c r="D59" s="31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52">
        <f t="shared" si="15"/>
        <v>0</v>
      </c>
      <c r="AD59" s="17"/>
      <c r="AE59" s="52">
        <f t="shared" si="16"/>
        <v>0</v>
      </c>
      <c r="AF59" s="17"/>
      <c r="AG59" s="52">
        <f t="shared" si="17"/>
        <v>0</v>
      </c>
      <c r="AH59" s="17"/>
      <c r="AI59" s="52">
        <f t="shared" si="18"/>
        <v>0</v>
      </c>
      <c r="AJ59" s="17"/>
      <c r="AK59" s="52">
        <f t="shared" si="19"/>
        <v>0</v>
      </c>
    </row>
    <row r="60" spans="1:37" ht="15" thickBot="1" x14ac:dyDescent="0.25">
      <c r="A60" s="56"/>
      <c r="B60" s="17"/>
      <c r="C60" s="17"/>
      <c r="D60" s="31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52">
        <f t="shared" si="15"/>
        <v>0</v>
      </c>
      <c r="AD60" s="17"/>
      <c r="AE60" s="52">
        <f t="shared" si="16"/>
        <v>0</v>
      </c>
      <c r="AF60" s="17"/>
      <c r="AG60" s="52">
        <f t="shared" si="17"/>
        <v>0</v>
      </c>
      <c r="AH60" s="17"/>
      <c r="AI60" s="52">
        <f t="shared" si="18"/>
        <v>0</v>
      </c>
      <c r="AJ60" s="17"/>
      <c r="AK60" s="52">
        <f t="shared" si="19"/>
        <v>0</v>
      </c>
    </row>
    <row r="61" spans="1:37" ht="15" thickBot="1" x14ac:dyDescent="0.25">
      <c r="A61" s="56"/>
      <c r="B61" s="17"/>
      <c r="C61" s="17"/>
      <c r="D61" s="31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52">
        <f t="shared" si="15"/>
        <v>0</v>
      </c>
      <c r="AD61" s="17"/>
      <c r="AE61" s="52">
        <f t="shared" si="16"/>
        <v>0</v>
      </c>
      <c r="AF61" s="17"/>
      <c r="AG61" s="52">
        <f t="shared" si="17"/>
        <v>0</v>
      </c>
      <c r="AH61" s="17"/>
      <c r="AI61" s="52">
        <f t="shared" si="18"/>
        <v>0</v>
      </c>
      <c r="AJ61" s="17"/>
      <c r="AK61" s="52">
        <f t="shared" si="19"/>
        <v>0</v>
      </c>
    </row>
    <row r="62" spans="1:37" ht="15" thickBot="1" x14ac:dyDescent="0.25">
      <c r="A62" s="56"/>
      <c r="B62" s="17"/>
      <c r="C62" s="17"/>
      <c r="D62" s="31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52">
        <f t="shared" si="15"/>
        <v>0</v>
      </c>
      <c r="AD62" s="17"/>
      <c r="AE62" s="52">
        <f t="shared" si="16"/>
        <v>0</v>
      </c>
      <c r="AF62" s="17"/>
      <c r="AG62" s="52">
        <f t="shared" si="17"/>
        <v>0</v>
      </c>
      <c r="AH62" s="17"/>
      <c r="AI62" s="52">
        <f t="shared" si="18"/>
        <v>0</v>
      </c>
      <c r="AJ62" s="17"/>
      <c r="AK62" s="52">
        <f t="shared" si="19"/>
        <v>0</v>
      </c>
    </row>
    <row r="63" spans="1:37" ht="15" thickBot="1" x14ac:dyDescent="0.25">
      <c r="A63" s="56"/>
      <c r="B63" s="17"/>
      <c r="C63" s="17"/>
      <c r="D63" s="31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52">
        <f t="shared" si="15"/>
        <v>0</v>
      </c>
      <c r="AD63" s="17"/>
      <c r="AE63" s="52">
        <f t="shared" si="16"/>
        <v>0</v>
      </c>
      <c r="AF63" s="17"/>
      <c r="AG63" s="52">
        <f t="shared" si="17"/>
        <v>0</v>
      </c>
      <c r="AH63" s="17"/>
      <c r="AI63" s="52">
        <f t="shared" si="18"/>
        <v>0</v>
      </c>
      <c r="AJ63" s="17"/>
      <c r="AK63" s="52">
        <f t="shared" si="19"/>
        <v>0</v>
      </c>
    </row>
    <row r="64" spans="1:37" ht="15" thickBot="1" x14ac:dyDescent="0.25">
      <c r="A64" s="56"/>
      <c r="B64" s="17"/>
      <c r="C64" s="17"/>
      <c r="D64" s="31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52">
        <f t="shared" si="15"/>
        <v>0</v>
      </c>
      <c r="AD64" s="17"/>
      <c r="AE64" s="52">
        <f t="shared" si="16"/>
        <v>0</v>
      </c>
      <c r="AF64" s="17"/>
      <c r="AG64" s="52">
        <f t="shared" si="17"/>
        <v>0</v>
      </c>
      <c r="AH64" s="17"/>
      <c r="AI64" s="52">
        <f t="shared" si="18"/>
        <v>0</v>
      </c>
      <c r="AJ64" s="17"/>
      <c r="AK64" s="52">
        <f t="shared" si="19"/>
        <v>0</v>
      </c>
    </row>
    <row r="65" spans="1:37" ht="15" thickBot="1" x14ac:dyDescent="0.25">
      <c r="A65" s="56"/>
      <c r="B65" s="17"/>
      <c r="C65" s="17"/>
      <c r="D65" s="31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52">
        <f t="shared" si="15"/>
        <v>0</v>
      </c>
      <c r="AD65" s="17"/>
      <c r="AE65" s="52">
        <f t="shared" si="16"/>
        <v>0</v>
      </c>
      <c r="AF65" s="17"/>
      <c r="AG65" s="52">
        <f t="shared" si="17"/>
        <v>0</v>
      </c>
      <c r="AH65" s="17"/>
      <c r="AI65" s="52">
        <f t="shared" si="18"/>
        <v>0</v>
      </c>
      <c r="AJ65" s="17"/>
      <c r="AK65" s="52">
        <f t="shared" si="19"/>
        <v>0</v>
      </c>
    </row>
    <row r="66" spans="1:37" ht="15" thickBot="1" x14ac:dyDescent="0.25">
      <c r="A66" s="56"/>
      <c r="B66" s="17"/>
      <c r="C66" s="17"/>
      <c r="D66" s="31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52">
        <f t="shared" si="15"/>
        <v>0</v>
      </c>
      <c r="AD66" s="17"/>
      <c r="AE66" s="52">
        <f t="shared" si="16"/>
        <v>0</v>
      </c>
      <c r="AF66" s="17"/>
      <c r="AG66" s="52">
        <f t="shared" si="17"/>
        <v>0</v>
      </c>
      <c r="AH66" s="17"/>
      <c r="AI66" s="52">
        <f t="shared" si="18"/>
        <v>0</v>
      </c>
      <c r="AJ66" s="17"/>
      <c r="AK66" s="52">
        <f t="shared" si="19"/>
        <v>0</v>
      </c>
    </row>
    <row r="67" spans="1:37" ht="15" thickBot="1" x14ac:dyDescent="0.25">
      <c r="A67" s="56"/>
      <c r="B67" s="17"/>
      <c r="C67" s="17"/>
      <c r="D67" s="31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52">
        <f t="shared" si="15"/>
        <v>0</v>
      </c>
      <c r="AD67" s="17"/>
      <c r="AE67" s="52">
        <f t="shared" si="16"/>
        <v>0</v>
      </c>
      <c r="AF67" s="17"/>
      <c r="AG67" s="52">
        <f t="shared" si="17"/>
        <v>0</v>
      </c>
      <c r="AH67" s="17"/>
      <c r="AI67" s="52">
        <f t="shared" si="18"/>
        <v>0</v>
      </c>
      <c r="AJ67" s="17"/>
      <c r="AK67" s="52">
        <f t="shared" si="19"/>
        <v>0</v>
      </c>
    </row>
    <row r="68" spans="1:37" ht="15" thickBot="1" x14ac:dyDescent="0.25">
      <c r="A68" s="56"/>
      <c r="B68" s="17"/>
      <c r="C68" s="17"/>
      <c r="D68" s="31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52">
        <f t="shared" si="15"/>
        <v>0</v>
      </c>
      <c r="AD68" s="17"/>
      <c r="AE68" s="52">
        <f t="shared" si="16"/>
        <v>0</v>
      </c>
      <c r="AF68" s="17"/>
      <c r="AG68" s="52">
        <f t="shared" si="17"/>
        <v>0</v>
      </c>
      <c r="AH68" s="17"/>
      <c r="AI68" s="52">
        <f t="shared" si="18"/>
        <v>0</v>
      </c>
      <c r="AJ68" s="17"/>
      <c r="AK68" s="52">
        <f t="shared" si="19"/>
        <v>0</v>
      </c>
    </row>
    <row r="69" spans="1:37" ht="15" thickBot="1" x14ac:dyDescent="0.25">
      <c r="A69" s="56"/>
      <c r="B69" s="17"/>
      <c r="C69" s="17"/>
      <c r="D69" s="31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52">
        <f t="shared" si="15"/>
        <v>0</v>
      </c>
      <c r="AD69" s="17"/>
      <c r="AE69" s="52">
        <f t="shared" si="16"/>
        <v>0</v>
      </c>
      <c r="AF69" s="17"/>
      <c r="AG69" s="52">
        <f t="shared" si="17"/>
        <v>0</v>
      </c>
      <c r="AH69" s="17"/>
      <c r="AI69" s="52">
        <f t="shared" si="18"/>
        <v>0</v>
      </c>
      <c r="AJ69" s="17"/>
      <c r="AK69" s="52">
        <f t="shared" si="19"/>
        <v>0</v>
      </c>
    </row>
    <row r="70" spans="1:37" ht="15" thickBot="1" x14ac:dyDescent="0.25">
      <c r="A70" s="56"/>
      <c r="B70" s="17"/>
      <c r="C70" s="17"/>
      <c r="D70" s="31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52">
        <f t="shared" si="15"/>
        <v>0</v>
      </c>
      <c r="AD70" s="17"/>
      <c r="AE70" s="52">
        <f t="shared" si="16"/>
        <v>0</v>
      </c>
      <c r="AF70" s="17"/>
      <c r="AG70" s="52">
        <f t="shared" si="17"/>
        <v>0</v>
      </c>
      <c r="AH70" s="17"/>
      <c r="AI70" s="52">
        <f t="shared" si="18"/>
        <v>0</v>
      </c>
      <c r="AJ70" s="17"/>
      <c r="AK70" s="52">
        <f t="shared" si="19"/>
        <v>0</v>
      </c>
    </row>
    <row r="71" spans="1:37" ht="15" thickBot="1" x14ac:dyDescent="0.25">
      <c r="A71" s="56"/>
      <c r="B71" s="17"/>
      <c r="C71" s="17"/>
      <c r="D71" s="31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52">
        <f t="shared" ref="AC71" si="20">SUM(D71:AB71)</f>
        <v>0</v>
      </c>
      <c r="AD71" s="17"/>
      <c r="AE71" s="52">
        <f t="shared" ref="AE71" si="21">AC71-AD71</f>
        <v>0</v>
      </c>
      <c r="AF71" s="17"/>
      <c r="AG71" s="52">
        <f t="shared" ref="AG71" si="22">AD71*AF71</f>
        <v>0</v>
      </c>
      <c r="AH71" s="17"/>
      <c r="AI71" s="52">
        <f t="shared" ref="AI71" si="23">AE71*AH71</f>
        <v>0</v>
      </c>
      <c r="AJ71" s="17"/>
      <c r="AK71" s="52">
        <f t="shared" ref="AK71" si="24">AG71+AI71</f>
        <v>0</v>
      </c>
    </row>
    <row r="72" spans="1:37" ht="15" thickBot="1" x14ac:dyDescent="0.25">
      <c r="A72" s="56"/>
      <c r="B72" s="17"/>
      <c r="C72" s="17"/>
      <c r="D72" s="31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52">
        <f t="shared" ref="AC72:AC100" si="25">SUM(D72:AB72)</f>
        <v>0</v>
      </c>
      <c r="AD72" s="17"/>
      <c r="AE72" s="52">
        <f t="shared" ref="AE72:AE100" si="26">AC72-AD72</f>
        <v>0</v>
      </c>
      <c r="AF72" s="17"/>
      <c r="AG72" s="52">
        <f t="shared" ref="AG72:AG100" si="27">AD72*AF72</f>
        <v>0</v>
      </c>
      <c r="AH72" s="17"/>
      <c r="AI72" s="52">
        <f t="shared" ref="AI72:AI100" si="28">AE72*AH72</f>
        <v>0</v>
      </c>
      <c r="AJ72" s="17"/>
      <c r="AK72" s="52">
        <f t="shared" ref="AK72:AK100" si="29">AG72+AI72</f>
        <v>0</v>
      </c>
    </row>
    <row r="73" spans="1:37" ht="15" thickBot="1" x14ac:dyDescent="0.25">
      <c r="A73" s="56"/>
      <c r="B73" s="17"/>
      <c r="C73" s="17"/>
      <c r="D73" s="31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52">
        <f t="shared" si="25"/>
        <v>0</v>
      </c>
      <c r="AD73" s="17"/>
      <c r="AE73" s="52">
        <f t="shared" si="26"/>
        <v>0</v>
      </c>
      <c r="AF73" s="17"/>
      <c r="AG73" s="52">
        <f t="shared" si="27"/>
        <v>0</v>
      </c>
      <c r="AH73" s="17"/>
      <c r="AI73" s="52">
        <f t="shared" si="28"/>
        <v>0</v>
      </c>
      <c r="AJ73" s="17"/>
      <c r="AK73" s="52">
        <f t="shared" si="29"/>
        <v>0</v>
      </c>
    </row>
    <row r="74" spans="1:37" ht="15" thickBot="1" x14ac:dyDescent="0.25">
      <c r="A74" s="56"/>
      <c r="B74" s="17"/>
      <c r="C74" s="17"/>
      <c r="D74" s="31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52">
        <f t="shared" si="25"/>
        <v>0</v>
      </c>
      <c r="AD74" s="17"/>
      <c r="AE74" s="52">
        <f t="shared" si="26"/>
        <v>0</v>
      </c>
      <c r="AF74" s="17"/>
      <c r="AG74" s="52">
        <f t="shared" si="27"/>
        <v>0</v>
      </c>
      <c r="AH74" s="17"/>
      <c r="AI74" s="52">
        <f t="shared" si="28"/>
        <v>0</v>
      </c>
      <c r="AJ74" s="17"/>
      <c r="AK74" s="52">
        <f t="shared" si="29"/>
        <v>0</v>
      </c>
    </row>
    <row r="75" spans="1:37" ht="15" thickBot="1" x14ac:dyDescent="0.25">
      <c r="A75" s="56"/>
      <c r="B75" s="17"/>
      <c r="C75" s="17"/>
      <c r="D75" s="31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52">
        <f t="shared" si="25"/>
        <v>0</v>
      </c>
      <c r="AD75" s="17"/>
      <c r="AE75" s="52">
        <f t="shared" si="26"/>
        <v>0</v>
      </c>
      <c r="AF75" s="17"/>
      <c r="AG75" s="52">
        <f t="shared" si="27"/>
        <v>0</v>
      </c>
      <c r="AH75" s="17"/>
      <c r="AI75" s="52">
        <f t="shared" si="28"/>
        <v>0</v>
      </c>
      <c r="AJ75" s="17"/>
      <c r="AK75" s="52">
        <f t="shared" si="29"/>
        <v>0</v>
      </c>
    </row>
    <row r="76" spans="1:37" ht="15" thickBot="1" x14ac:dyDescent="0.25">
      <c r="A76" s="56"/>
      <c r="B76" s="17"/>
      <c r="C76" s="17"/>
      <c r="D76" s="31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52">
        <f t="shared" si="25"/>
        <v>0</v>
      </c>
      <c r="AD76" s="17"/>
      <c r="AE76" s="52">
        <f t="shared" si="26"/>
        <v>0</v>
      </c>
      <c r="AF76" s="17"/>
      <c r="AG76" s="52">
        <f t="shared" si="27"/>
        <v>0</v>
      </c>
      <c r="AH76" s="17"/>
      <c r="AI76" s="52">
        <f t="shared" si="28"/>
        <v>0</v>
      </c>
      <c r="AJ76" s="17"/>
      <c r="AK76" s="52">
        <f t="shared" si="29"/>
        <v>0</v>
      </c>
    </row>
    <row r="77" spans="1:37" ht="15" thickBot="1" x14ac:dyDescent="0.25">
      <c r="A77" s="56"/>
      <c r="B77" s="17"/>
      <c r="C77" s="17"/>
      <c r="D77" s="31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52">
        <f t="shared" si="25"/>
        <v>0</v>
      </c>
      <c r="AD77" s="17"/>
      <c r="AE77" s="52">
        <f t="shared" si="26"/>
        <v>0</v>
      </c>
      <c r="AF77" s="17"/>
      <c r="AG77" s="52">
        <f t="shared" si="27"/>
        <v>0</v>
      </c>
      <c r="AH77" s="17"/>
      <c r="AI77" s="52">
        <f t="shared" si="28"/>
        <v>0</v>
      </c>
      <c r="AJ77" s="17"/>
      <c r="AK77" s="52">
        <f t="shared" si="29"/>
        <v>0</v>
      </c>
    </row>
    <row r="78" spans="1:37" ht="15" thickBot="1" x14ac:dyDescent="0.25">
      <c r="A78" s="56"/>
      <c r="B78" s="17"/>
      <c r="C78" s="17"/>
      <c r="D78" s="31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52">
        <f t="shared" si="25"/>
        <v>0</v>
      </c>
      <c r="AD78" s="17"/>
      <c r="AE78" s="52">
        <f t="shared" si="26"/>
        <v>0</v>
      </c>
      <c r="AF78" s="17"/>
      <c r="AG78" s="52">
        <f t="shared" si="27"/>
        <v>0</v>
      </c>
      <c r="AH78" s="17"/>
      <c r="AI78" s="52">
        <f t="shared" si="28"/>
        <v>0</v>
      </c>
      <c r="AJ78" s="17"/>
      <c r="AK78" s="52">
        <f t="shared" si="29"/>
        <v>0</v>
      </c>
    </row>
    <row r="79" spans="1:37" ht="15" thickBot="1" x14ac:dyDescent="0.25">
      <c r="A79" s="56"/>
      <c r="B79" s="17"/>
      <c r="C79" s="17"/>
      <c r="D79" s="31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52">
        <f t="shared" si="25"/>
        <v>0</v>
      </c>
      <c r="AD79" s="17"/>
      <c r="AE79" s="52">
        <f t="shared" si="26"/>
        <v>0</v>
      </c>
      <c r="AF79" s="17"/>
      <c r="AG79" s="52">
        <f t="shared" si="27"/>
        <v>0</v>
      </c>
      <c r="AH79" s="17"/>
      <c r="AI79" s="52">
        <f t="shared" si="28"/>
        <v>0</v>
      </c>
      <c r="AJ79" s="17"/>
      <c r="AK79" s="52">
        <f t="shared" si="29"/>
        <v>0</v>
      </c>
    </row>
    <row r="80" spans="1:37" ht="15" thickBot="1" x14ac:dyDescent="0.25">
      <c r="A80" s="56"/>
      <c r="B80" s="17"/>
      <c r="C80" s="17"/>
      <c r="D80" s="31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52">
        <f t="shared" si="25"/>
        <v>0</v>
      </c>
      <c r="AD80" s="17"/>
      <c r="AE80" s="52">
        <f t="shared" si="26"/>
        <v>0</v>
      </c>
      <c r="AF80" s="17"/>
      <c r="AG80" s="52">
        <f t="shared" si="27"/>
        <v>0</v>
      </c>
      <c r="AH80" s="17"/>
      <c r="AI80" s="52">
        <f t="shared" si="28"/>
        <v>0</v>
      </c>
      <c r="AJ80" s="17"/>
      <c r="AK80" s="52">
        <f t="shared" si="29"/>
        <v>0</v>
      </c>
    </row>
    <row r="81" spans="1:37" ht="15" thickBot="1" x14ac:dyDescent="0.25">
      <c r="A81" s="56"/>
      <c r="B81" s="17"/>
      <c r="C81" s="17"/>
      <c r="D81" s="31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52">
        <f t="shared" si="25"/>
        <v>0</v>
      </c>
      <c r="AD81" s="17"/>
      <c r="AE81" s="52">
        <f t="shared" si="26"/>
        <v>0</v>
      </c>
      <c r="AF81" s="17"/>
      <c r="AG81" s="52">
        <f t="shared" si="27"/>
        <v>0</v>
      </c>
      <c r="AH81" s="17"/>
      <c r="AI81" s="52">
        <f t="shared" si="28"/>
        <v>0</v>
      </c>
      <c r="AJ81" s="17"/>
      <c r="AK81" s="52">
        <f t="shared" si="29"/>
        <v>0</v>
      </c>
    </row>
    <row r="82" spans="1:37" ht="15" thickBot="1" x14ac:dyDescent="0.25">
      <c r="A82" s="56"/>
      <c r="B82" s="17"/>
      <c r="C82" s="17"/>
      <c r="D82" s="31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52">
        <f t="shared" si="25"/>
        <v>0</v>
      </c>
      <c r="AD82" s="17"/>
      <c r="AE82" s="52">
        <f t="shared" si="26"/>
        <v>0</v>
      </c>
      <c r="AF82" s="17"/>
      <c r="AG82" s="52">
        <f t="shared" si="27"/>
        <v>0</v>
      </c>
      <c r="AH82" s="17"/>
      <c r="AI82" s="52">
        <f t="shared" si="28"/>
        <v>0</v>
      </c>
      <c r="AJ82" s="17"/>
      <c r="AK82" s="52">
        <f t="shared" si="29"/>
        <v>0</v>
      </c>
    </row>
    <row r="83" spans="1:37" ht="15" thickBot="1" x14ac:dyDescent="0.25">
      <c r="A83" s="56"/>
      <c r="B83" s="17"/>
      <c r="C83" s="17"/>
      <c r="D83" s="31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52">
        <f t="shared" si="25"/>
        <v>0</v>
      </c>
      <c r="AD83" s="17"/>
      <c r="AE83" s="52">
        <f t="shared" si="26"/>
        <v>0</v>
      </c>
      <c r="AF83" s="17"/>
      <c r="AG83" s="52">
        <f t="shared" si="27"/>
        <v>0</v>
      </c>
      <c r="AH83" s="17"/>
      <c r="AI83" s="52">
        <f t="shared" si="28"/>
        <v>0</v>
      </c>
      <c r="AJ83" s="17"/>
      <c r="AK83" s="52">
        <f t="shared" si="29"/>
        <v>0</v>
      </c>
    </row>
    <row r="84" spans="1:37" ht="15" thickBot="1" x14ac:dyDescent="0.25">
      <c r="A84" s="56"/>
      <c r="B84" s="17"/>
      <c r="C84" s="17"/>
      <c r="D84" s="31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52">
        <f t="shared" si="25"/>
        <v>0</v>
      </c>
      <c r="AD84" s="17"/>
      <c r="AE84" s="52">
        <f t="shared" si="26"/>
        <v>0</v>
      </c>
      <c r="AF84" s="17"/>
      <c r="AG84" s="52">
        <f t="shared" si="27"/>
        <v>0</v>
      </c>
      <c r="AH84" s="17"/>
      <c r="AI84" s="52">
        <f t="shared" si="28"/>
        <v>0</v>
      </c>
      <c r="AJ84" s="17"/>
      <c r="AK84" s="52">
        <f t="shared" si="29"/>
        <v>0</v>
      </c>
    </row>
    <row r="85" spans="1:37" ht="15" thickBot="1" x14ac:dyDescent="0.25">
      <c r="A85" s="56"/>
      <c r="B85" s="17"/>
      <c r="C85" s="17"/>
      <c r="D85" s="31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52">
        <f t="shared" si="25"/>
        <v>0</v>
      </c>
      <c r="AD85" s="17"/>
      <c r="AE85" s="52">
        <f t="shared" si="26"/>
        <v>0</v>
      </c>
      <c r="AF85" s="17"/>
      <c r="AG85" s="52">
        <f t="shared" si="27"/>
        <v>0</v>
      </c>
      <c r="AH85" s="17"/>
      <c r="AI85" s="52">
        <f t="shared" si="28"/>
        <v>0</v>
      </c>
      <c r="AJ85" s="17"/>
      <c r="AK85" s="52">
        <f t="shared" si="29"/>
        <v>0</v>
      </c>
    </row>
    <row r="86" spans="1:37" ht="15" thickBot="1" x14ac:dyDescent="0.25">
      <c r="A86" s="56"/>
      <c r="B86" s="17"/>
      <c r="C86" s="17"/>
      <c r="D86" s="31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52">
        <f t="shared" si="25"/>
        <v>0</v>
      </c>
      <c r="AD86" s="17"/>
      <c r="AE86" s="52">
        <f t="shared" si="26"/>
        <v>0</v>
      </c>
      <c r="AF86" s="17"/>
      <c r="AG86" s="52">
        <f t="shared" si="27"/>
        <v>0</v>
      </c>
      <c r="AH86" s="17"/>
      <c r="AI86" s="52">
        <f t="shared" si="28"/>
        <v>0</v>
      </c>
      <c r="AJ86" s="17"/>
      <c r="AK86" s="52">
        <f t="shared" si="29"/>
        <v>0</v>
      </c>
    </row>
    <row r="87" spans="1:37" ht="15" thickBot="1" x14ac:dyDescent="0.25">
      <c r="A87" s="56"/>
      <c r="B87" s="17"/>
      <c r="C87" s="17"/>
      <c r="D87" s="31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52">
        <f t="shared" si="25"/>
        <v>0</v>
      </c>
      <c r="AD87" s="17"/>
      <c r="AE87" s="52">
        <f t="shared" si="26"/>
        <v>0</v>
      </c>
      <c r="AF87" s="17"/>
      <c r="AG87" s="52">
        <f t="shared" si="27"/>
        <v>0</v>
      </c>
      <c r="AH87" s="17"/>
      <c r="AI87" s="52">
        <f t="shared" si="28"/>
        <v>0</v>
      </c>
      <c r="AJ87" s="17"/>
      <c r="AK87" s="52">
        <f t="shared" si="29"/>
        <v>0</v>
      </c>
    </row>
    <row r="88" spans="1:37" ht="15" thickBot="1" x14ac:dyDescent="0.25">
      <c r="A88" s="56"/>
      <c r="B88" s="17"/>
      <c r="C88" s="17"/>
      <c r="D88" s="31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52">
        <f t="shared" si="25"/>
        <v>0</v>
      </c>
      <c r="AD88" s="17"/>
      <c r="AE88" s="52">
        <f t="shared" si="26"/>
        <v>0</v>
      </c>
      <c r="AF88" s="17"/>
      <c r="AG88" s="52">
        <f t="shared" si="27"/>
        <v>0</v>
      </c>
      <c r="AH88" s="17"/>
      <c r="AI88" s="52">
        <f t="shared" si="28"/>
        <v>0</v>
      </c>
      <c r="AJ88" s="17"/>
      <c r="AK88" s="52">
        <f t="shared" si="29"/>
        <v>0</v>
      </c>
    </row>
    <row r="89" spans="1:37" ht="15" thickBot="1" x14ac:dyDescent="0.25">
      <c r="A89" s="56"/>
      <c r="B89" s="17"/>
      <c r="C89" s="17"/>
      <c r="D89" s="31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52">
        <f t="shared" si="25"/>
        <v>0</v>
      </c>
      <c r="AD89" s="17"/>
      <c r="AE89" s="52">
        <f t="shared" si="26"/>
        <v>0</v>
      </c>
      <c r="AF89" s="17"/>
      <c r="AG89" s="52">
        <f t="shared" si="27"/>
        <v>0</v>
      </c>
      <c r="AH89" s="17"/>
      <c r="AI89" s="52">
        <f t="shared" si="28"/>
        <v>0</v>
      </c>
      <c r="AJ89" s="17"/>
      <c r="AK89" s="52">
        <f t="shared" si="29"/>
        <v>0</v>
      </c>
    </row>
    <row r="90" spans="1:37" ht="15" thickBot="1" x14ac:dyDescent="0.25">
      <c r="A90" s="56"/>
      <c r="B90" s="17"/>
      <c r="C90" s="17"/>
      <c r="D90" s="31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52">
        <f t="shared" si="25"/>
        <v>0</v>
      </c>
      <c r="AD90" s="17"/>
      <c r="AE90" s="52">
        <f t="shared" si="26"/>
        <v>0</v>
      </c>
      <c r="AF90" s="17"/>
      <c r="AG90" s="52">
        <f t="shared" si="27"/>
        <v>0</v>
      </c>
      <c r="AH90" s="17"/>
      <c r="AI90" s="52">
        <f t="shared" si="28"/>
        <v>0</v>
      </c>
      <c r="AJ90" s="17"/>
      <c r="AK90" s="52">
        <f t="shared" si="29"/>
        <v>0</v>
      </c>
    </row>
    <row r="91" spans="1:37" ht="15" thickBot="1" x14ac:dyDescent="0.25">
      <c r="A91" s="56"/>
      <c r="B91" s="17"/>
      <c r="C91" s="17"/>
      <c r="D91" s="31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52">
        <f t="shared" si="25"/>
        <v>0</v>
      </c>
      <c r="AD91" s="17"/>
      <c r="AE91" s="52">
        <f t="shared" si="26"/>
        <v>0</v>
      </c>
      <c r="AF91" s="17"/>
      <c r="AG91" s="52">
        <f t="shared" si="27"/>
        <v>0</v>
      </c>
      <c r="AH91" s="17"/>
      <c r="AI91" s="52">
        <f t="shared" si="28"/>
        <v>0</v>
      </c>
      <c r="AJ91" s="17"/>
      <c r="AK91" s="52">
        <f t="shared" si="29"/>
        <v>0</v>
      </c>
    </row>
    <row r="92" spans="1:37" ht="15" thickBot="1" x14ac:dyDescent="0.25">
      <c r="A92" s="56"/>
      <c r="B92" s="17"/>
      <c r="C92" s="17"/>
      <c r="D92" s="31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52">
        <f t="shared" si="25"/>
        <v>0</v>
      </c>
      <c r="AD92" s="17"/>
      <c r="AE92" s="52">
        <f t="shared" si="26"/>
        <v>0</v>
      </c>
      <c r="AF92" s="17"/>
      <c r="AG92" s="52">
        <f t="shared" si="27"/>
        <v>0</v>
      </c>
      <c r="AH92" s="17"/>
      <c r="AI92" s="52">
        <f t="shared" si="28"/>
        <v>0</v>
      </c>
      <c r="AJ92" s="17"/>
      <c r="AK92" s="52">
        <f t="shared" si="29"/>
        <v>0</v>
      </c>
    </row>
    <row r="93" spans="1:37" ht="15" thickBot="1" x14ac:dyDescent="0.25">
      <c r="A93" s="56"/>
      <c r="B93" s="17"/>
      <c r="C93" s="17"/>
      <c r="D93" s="31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52">
        <f t="shared" si="25"/>
        <v>0</v>
      </c>
      <c r="AD93" s="17"/>
      <c r="AE93" s="52">
        <f t="shared" si="26"/>
        <v>0</v>
      </c>
      <c r="AF93" s="17"/>
      <c r="AG93" s="52">
        <f t="shared" si="27"/>
        <v>0</v>
      </c>
      <c r="AH93" s="17"/>
      <c r="AI93" s="52">
        <f t="shared" si="28"/>
        <v>0</v>
      </c>
      <c r="AJ93" s="17"/>
      <c r="AK93" s="52">
        <f t="shared" si="29"/>
        <v>0</v>
      </c>
    </row>
    <row r="94" spans="1:37" ht="15" thickBot="1" x14ac:dyDescent="0.25">
      <c r="A94" s="56"/>
      <c r="B94" s="17"/>
      <c r="C94" s="17"/>
      <c r="D94" s="31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52">
        <f t="shared" si="25"/>
        <v>0</v>
      </c>
      <c r="AD94" s="17"/>
      <c r="AE94" s="52">
        <f t="shared" si="26"/>
        <v>0</v>
      </c>
      <c r="AF94" s="17"/>
      <c r="AG94" s="52">
        <f t="shared" si="27"/>
        <v>0</v>
      </c>
      <c r="AH94" s="17"/>
      <c r="AI94" s="52">
        <f t="shared" si="28"/>
        <v>0</v>
      </c>
      <c r="AJ94" s="17"/>
      <c r="AK94" s="52">
        <f t="shared" si="29"/>
        <v>0</v>
      </c>
    </row>
    <row r="95" spans="1:37" ht="15" thickBot="1" x14ac:dyDescent="0.25">
      <c r="A95" s="56"/>
      <c r="B95" s="17"/>
      <c r="C95" s="17"/>
      <c r="D95" s="31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52">
        <f t="shared" si="25"/>
        <v>0</v>
      </c>
      <c r="AD95" s="17"/>
      <c r="AE95" s="52">
        <f t="shared" si="26"/>
        <v>0</v>
      </c>
      <c r="AF95" s="17"/>
      <c r="AG95" s="52">
        <f t="shared" si="27"/>
        <v>0</v>
      </c>
      <c r="AH95" s="17"/>
      <c r="AI95" s="52">
        <f t="shared" si="28"/>
        <v>0</v>
      </c>
      <c r="AJ95" s="17"/>
      <c r="AK95" s="52">
        <f t="shared" si="29"/>
        <v>0</v>
      </c>
    </row>
    <row r="96" spans="1:37" ht="15" thickBot="1" x14ac:dyDescent="0.25">
      <c r="A96" s="56"/>
      <c r="B96" s="17"/>
      <c r="C96" s="17"/>
      <c r="D96" s="31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52">
        <f t="shared" si="25"/>
        <v>0</v>
      </c>
      <c r="AD96" s="17"/>
      <c r="AE96" s="52">
        <f t="shared" si="26"/>
        <v>0</v>
      </c>
      <c r="AF96" s="17"/>
      <c r="AG96" s="52">
        <f t="shared" si="27"/>
        <v>0</v>
      </c>
      <c r="AH96" s="17"/>
      <c r="AI96" s="52">
        <f t="shared" si="28"/>
        <v>0</v>
      </c>
      <c r="AJ96" s="17"/>
      <c r="AK96" s="52">
        <f t="shared" si="29"/>
        <v>0</v>
      </c>
    </row>
    <row r="97" spans="1:38" ht="15" thickBot="1" x14ac:dyDescent="0.25">
      <c r="A97" s="56"/>
      <c r="B97" s="17"/>
      <c r="C97" s="17"/>
      <c r="D97" s="31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52">
        <f t="shared" si="25"/>
        <v>0</v>
      </c>
      <c r="AD97" s="17"/>
      <c r="AE97" s="52">
        <f t="shared" si="26"/>
        <v>0</v>
      </c>
      <c r="AF97" s="17"/>
      <c r="AG97" s="52">
        <f t="shared" si="27"/>
        <v>0</v>
      </c>
      <c r="AH97" s="17"/>
      <c r="AI97" s="52">
        <f t="shared" si="28"/>
        <v>0</v>
      </c>
      <c r="AJ97" s="17"/>
      <c r="AK97" s="52">
        <f t="shared" si="29"/>
        <v>0</v>
      </c>
    </row>
    <row r="98" spans="1:38" ht="15" thickBot="1" x14ac:dyDescent="0.25">
      <c r="A98" s="56"/>
      <c r="B98" s="17"/>
      <c r="C98" s="17"/>
      <c r="D98" s="31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52">
        <f t="shared" si="25"/>
        <v>0</v>
      </c>
      <c r="AD98" s="17"/>
      <c r="AE98" s="52">
        <f t="shared" si="26"/>
        <v>0</v>
      </c>
      <c r="AF98" s="17"/>
      <c r="AG98" s="52">
        <f t="shared" si="27"/>
        <v>0</v>
      </c>
      <c r="AH98" s="17"/>
      <c r="AI98" s="52">
        <f t="shared" si="28"/>
        <v>0</v>
      </c>
      <c r="AJ98" s="17"/>
      <c r="AK98" s="52">
        <f t="shared" si="29"/>
        <v>0</v>
      </c>
    </row>
    <row r="99" spans="1:38" ht="15" thickBot="1" x14ac:dyDescent="0.25">
      <c r="A99" s="56"/>
      <c r="B99" s="17"/>
      <c r="C99" s="17"/>
      <c r="D99" s="31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52">
        <f t="shared" si="25"/>
        <v>0</v>
      </c>
      <c r="AD99" s="17"/>
      <c r="AE99" s="52">
        <f t="shared" si="26"/>
        <v>0</v>
      </c>
      <c r="AF99" s="17"/>
      <c r="AG99" s="52">
        <f t="shared" si="27"/>
        <v>0</v>
      </c>
      <c r="AH99" s="17"/>
      <c r="AI99" s="52">
        <f t="shared" si="28"/>
        <v>0</v>
      </c>
      <c r="AJ99" s="17"/>
      <c r="AK99" s="52">
        <f t="shared" si="29"/>
        <v>0</v>
      </c>
    </row>
    <row r="100" spans="1:38" ht="15" thickBot="1" x14ac:dyDescent="0.25">
      <c r="A100" s="56"/>
      <c r="B100" s="17"/>
      <c r="C100" s="17"/>
      <c r="D100" s="31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52">
        <f t="shared" si="25"/>
        <v>0</v>
      </c>
      <c r="AD100" s="17"/>
      <c r="AE100" s="52">
        <f t="shared" si="26"/>
        <v>0</v>
      </c>
      <c r="AF100" s="17"/>
      <c r="AG100" s="52">
        <f t="shared" si="27"/>
        <v>0</v>
      </c>
      <c r="AH100" s="17"/>
      <c r="AI100" s="52">
        <f t="shared" si="28"/>
        <v>0</v>
      </c>
      <c r="AJ100" s="17"/>
      <c r="AK100" s="52">
        <f t="shared" si="29"/>
        <v>0</v>
      </c>
    </row>
    <row r="101" spans="1:38" ht="16.5" thickBot="1" x14ac:dyDescent="0.3">
      <c r="AG101" s="63">
        <f>SUM(AG4:AG100)</f>
        <v>75</v>
      </c>
      <c r="AI101" s="63">
        <f>SUM(AI4:AI100)</f>
        <v>213.875</v>
      </c>
      <c r="AJ101" s="63">
        <f>SUM(AJ4:AJ100)</f>
        <v>7.95</v>
      </c>
      <c r="AK101" s="63">
        <f>SUM(AK4:AK100)</f>
        <v>288.875</v>
      </c>
      <c r="AL101" s="1" t="s">
        <v>123</v>
      </c>
    </row>
    <row r="102" spans="1:38" ht="15" customHeight="1" x14ac:dyDescent="0.2"/>
    <row r="103" spans="1:38" ht="15" thickBot="1" x14ac:dyDescent="0.25"/>
    <row r="104" spans="1:38" ht="16.5" thickBot="1" x14ac:dyDescent="0.3">
      <c r="A104" s="66" t="s">
        <v>124</v>
      </c>
      <c r="B104" s="67"/>
      <c r="C104" s="67"/>
      <c r="D104" s="67"/>
      <c r="E104" s="67"/>
      <c r="F104" s="107"/>
      <c r="G104" s="107"/>
      <c r="H104" s="108"/>
    </row>
    <row r="105" spans="1:38" ht="60.75" thickBot="1" x14ac:dyDescent="0.25">
      <c r="A105" s="59"/>
      <c r="B105" s="59" t="s">
        <v>236</v>
      </c>
      <c r="C105" s="59" t="s">
        <v>125</v>
      </c>
      <c r="D105" s="59" t="s">
        <v>126</v>
      </c>
      <c r="E105" s="59" t="s">
        <v>127</v>
      </c>
      <c r="F105" s="59" t="s">
        <v>128</v>
      </c>
      <c r="G105" s="59" t="s">
        <v>129</v>
      </c>
      <c r="H105" s="59" t="s">
        <v>238</v>
      </c>
    </row>
    <row r="106" spans="1:38" ht="15.75" thickBot="1" x14ac:dyDescent="0.25">
      <c r="A106" s="26" t="s">
        <v>130</v>
      </c>
      <c r="B106" s="68"/>
      <c r="C106" s="60">
        <f>COUNTIF(C4:C100,2)</f>
        <v>1</v>
      </c>
      <c r="D106" s="60">
        <f>SUMIF(C4:C100,"=2", AD4:AD100)</f>
        <v>0</v>
      </c>
      <c r="E106" s="60">
        <f>SUMIF(C4:C100,"=2", AE4:AE100)</f>
        <v>21</v>
      </c>
      <c r="F106" s="60">
        <f>SUMIF(C4:C100,"=2", AG4:AG100)</f>
        <v>0</v>
      </c>
      <c r="G106" s="60">
        <f>SUMIF(C4:C100,"=2", AI4:AI100)</f>
        <v>152.25</v>
      </c>
      <c r="H106" s="60"/>
    </row>
    <row r="107" spans="1:38" ht="34.15" customHeight="1" thickBot="1" x14ac:dyDescent="0.3">
      <c r="A107" s="26" t="s">
        <v>131</v>
      </c>
      <c r="B107" s="68">
        <f>COUNTIFS(B4:B100,"=Yes")</f>
        <v>1</v>
      </c>
      <c r="C107" s="60">
        <f>COUNTIF(C4:C100,3)</f>
        <v>1</v>
      </c>
      <c r="D107" s="60">
        <f>SUMIF(C4:C100,"=3", AD4:AD100)</f>
        <v>15</v>
      </c>
      <c r="E107" s="60">
        <f>SUMIF(C4:C100,"=3", AE4:AE100)</f>
        <v>8.5</v>
      </c>
      <c r="F107" s="60">
        <f>SUMIF(C4:C100,"=3", AG4:AG100)</f>
        <v>75</v>
      </c>
      <c r="G107" s="61">
        <f>SUMIF(C4:C100,"=3",AI4:AI1000)</f>
        <v>61.625</v>
      </c>
      <c r="H107" s="69">
        <f>SUMIF(B4:B100,"=yes",AJ4:AJ100)</f>
        <v>7.95</v>
      </c>
    </row>
    <row r="108" spans="1:38" ht="15.75" thickBot="1" x14ac:dyDescent="0.25">
      <c r="A108" s="26" t="s">
        <v>132</v>
      </c>
      <c r="B108" s="68">
        <f>COUNTIFS(B5:B101,"=Yes")</f>
        <v>0</v>
      </c>
      <c r="C108" s="60">
        <f>COUNTIF(C4:C100,4)</f>
        <v>0</v>
      </c>
      <c r="D108" s="60">
        <f>SUMIF(C4:C100,"=4", AD4:AD100)</f>
        <v>0</v>
      </c>
      <c r="E108" s="60">
        <f>SUMIF(C4:C100,"=4", AE4:AE100)</f>
        <v>0</v>
      </c>
      <c r="F108" s="60">
        <f>SUMIF(C4:C100,"=4", AG4:AG100)</f>
        <v>0</v>
      </c>
      <c r="G108" s="60">
        <f>SUMIF(C4:C100,"=4", AI4:AI100)</f>
        <v>0</v>
      </c>
      <c r="H108" s="60">
        <f>SUMIF(B5:B101,"=yes",AJ5:AJ101)</f>
        <v>0</v>
      </c>
    </row>
    <row r="109" spans="1:38" ht="15.75" thickBot="1" x14ac:dyDescent="0.25">
      <c r="A109" s="26" t="s">
        <v>133</v>
      </c>
      <c r="B109" s="68"/>
      <c r="C109" s="60">
        <f>COUNTIF(C4:C100,5)</f>
        <v>0</v>
      </c>
      <c r="D109" s="60">
        <f>SUMIF(C4:C100,"=5", AD4:AD100)</f>
        <v>0</v>
      </c>
      <c r="E109" s="60">
        <f>SUMIF(C4:C100,"=5", AE4:AE100)</f>
        <v>0</v>
      </c>
      <c r="F109" s="60">
        <f>SUMIF(C4:C100,"=5", AG4:AG100)</f>
        <v>0</v>
      </c>
      <c r="G109" s="60">
        <f>SUMIF(C4:C100,"=5", AI4:AI100)</f>
        <v>0</v>
      </c>
      <c r="H109" s="60"/>
    </row>
    <row r="110" spans="1:38" ht="16.5" thickBot="1" x14ac:dyDescent="0.3">
      <c r="A110" s="1"/>
      <c r="B110" s="62">
        <f>SUM(B107:B109)</f>
        <v>1</v>
      </c>
      <c r="C110" s="62">
        <f t="shared" ref="C110:H110" si="30">SUM(C106:C109)</f>
        <v>2</v>
      </c>
      <c r="D110" s="62">
        <f t="shared" si="30"/>
        <v>15</v>
      </c>
      <c r="E110" s="62">
        <f t="shared" si="30"/>
        <v>29.5</v>
      </c>
      <c r="F110" s="63">
        <f t="shared" si="30"/>
        <v>75</v>
      </c>
      <c r="G110" s="63">
        <f t="shared" si="30"/>
        <v>213.875</v>
      </c>
      <c r="H110" s="63">
        <f t="shared" si="30"/>
        <v>7.95</v>
      </c>
    </row>
  </sheetData>
  <sheetProtection algorithmName="SHA-512" hashValue="qXf6Mqgu+y5Mmy6OX9TagOeZXTNa3nwI4psyuUlq6i9jvU1WBVHwOdywLFJUkxmYRVfWR80zw6+TXiLm/mbTSw==" saltValue="w+E14x+lsnGw1NPEWSeBgQ==" spinCount="100000" sheet="1" objects="1" scenarios="1"/>
  <mergeCells count="6">
    <mergeCell ref="F104:H104"/>
    <mergeCell ref="X2:AB2"/>
    <mergeCell ref="D2:H2"/>
    <mergeCell ref="I2:M2"/>
    <mergeCell ref="N2:R2"/>
    <mergeCell ref="S2:W2"/>
  </mergeCells>
  <pageMargins left="0.7" right="0.7" top="0.75" bottom="0.75" header="0.3" footer="0.3"/>
  <pageSetup paperSize="8" scale="42" orientation="landscape" r:id="rId1"/>
  <colBreaks count="2" manualBreakCount="2">
    <brk id="11" max="109" man="1"/>
    <brk id="37" max="109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workbookViewId="0">
      <pane ySplit="1" topLeftCell="A32" activePane="bottomLeft" state="frozen"/>
      <selection pane="bottomLeft" activeCell="M47" sqref="M47"/>
    </sheetView>
  </sheetViews>
  <sheetFormatPr defaultColWidth="8.625" defaultRowHeight="14.25" x14ac:dyDescent="0.2"/>
  <cols>
    <col min="1" max="1" width="17.375" customWidth="1"/>
    <col min="2" max="4" width="18.375" customWidth="1"/>
    <col min="5" max="5" width="12.5" customWidth="1"/>
    <col min="6" max="6" width="14" customWidth="1"/>
    <col min="7" max="8" width="11.375" customWidth="1"/>
    <col min="9" max="9" width="14.125" customWidth="1"/>
    <col min="10" max="10" width="17.625" customWidth="1"/>
    <col min="11" max="11" width="21.625" customWidth="1"/>
  </cols>
  <sheetData>
    <row r="1" spans="1:11" ht="63.75" thickBot="1" x14ac:dyDescent="0.3">
      <c r="A1" s="55" t="s">
        <v>134</v>
      </c>
      <c r="B1" s="55" t="s">
        <v>135</v>
      </c>
      <c r="C1" s="55" t="s">
        <v>126</v>
      </c>
      <c r="D1" s="55" t="s">
        <v>127</v>
      </c>
      <c r="E1" s="55" t="s">
        <v>136</v>
      </c>
      <c r="F1" s="70" t="s">
        <v>137</v>
      </c>
      <c r="G1" s="70" t="s">
        <v>233</v>
      </c>
      <c r="H1" s="70" t="s">
        <v>240</v>
      </c>
      <c r="I1" s="70" t="s">
        <v>123</v>
      </c>
      <c r="J1" s="3"/>
      <c r="K1" s="3"/>
    </row>
    <row r="2" spans="1:11" ht="15.75" thickBot="1" x14ac:dyDescent="0.25">
      <c r="A2" s="71" t="s">
        <v>138</v>
      </c>
      <c r="B2" s="5"/>
      <c r="C2" s="72">
        <v>15</v>
      </c>
      <c r="D2" s="72">
        <v>29.5</v>
      </c>
      <c r="E2" s="72">
        <v>75</v>
      </c>
      <c r="F2" s="72">
        <v>213.88</v>
      </c>
      <c r="G2" s="72"/>
      <c r="H2" s="72"/>
      <c r="I2" s="75">
        <f>SUM(E2:H2)</f>
        <v>288.88</v>
      </c>
      <c r="J2" s="3"/>
      <c r="K2" s="3"/>
    </row>
    <row r="3" spans="1:11" ht="15.75" thickBot="1" x14ac:dyDescent="0.25">
      <c r="A3" s="71" t="s">
        <v>139</v>
      </c>
      <c r="B3" s="5"/>
      <c r="C3" s="5"/>
      <c r="D3" s="5"/>
      <c r="E3" s="5"/>
      <c r="F3" s="5"/>
      <c r="G3" s="5"/>
      <c r="H3" s="5"/>
      <c r="I3" s="75">
        <f t="shared" ref="I3:I51" si="0">SUM(E3:H3)</f>
        <v>0</v>
      </c>
      <c r="J3" s="3"/>
      <c r="K3" s="3"/>
    </row>
    <row r="4" spans="1:11" ht="15.75" thickBot="1" x14ac:dyDescent="0.25">
      <c r="A4" s="71" t="s">
        <v>140</v>
      </c>
      <c r="B4" s="5"/>
      <c r="C4" s="5"/>
      <c r="D4" s="5"/>
      <c r="E4" s="5"/>
      <c r="F4" s="5"/>
      <c r="G4" s="5"/>
      <c r="H4" s="5"/>
      <c r="I4" s="75">
        <f t="shared" si="0"/>
        <v>0</v>
      </c>
      <c r="J4" s="3"/>
      <c r="K4" s="3"/>
    </row>
    <row r="5" spans="1:11" ht="15.75" thickBot="1" x14ac:dyDescent="0.25">
      <c r="A5" s="71" t="s">
        <v>141</v>
      </c>
      <c r="B5" s="5"/>
      <c r="C5" s="5"/>
      <c r="D5" s="5"/>
      <c r="E5" s="5"/>
      <c r="F5" s="5"/>
      <c r="G5" s="5"/>
      <c r="H5" s="5"/>
      <c r="I5" s="75">
        <f t="shared" si="0"/>
        <v>0</v>
      </c>
      <c r="J5" s="3"/>
      <c r="K5" s="3"/>
    </row>
    <row r="6" spans="1:11" ht="15.75" thickBot="1" x14ac:dyDescent="0.25">
      <c r="A6" s="71" t="s">
        <v>142</v>
      </c>
      <c r="B6" s="5"/>
      <c r="C6" s="5"/>
      <c r="D6" s="5"/>
      <c r="E6" s="5"/>
      <c r="F6" s="5"/>
      <c r="G6" s="5"/>
      <c r="H6" s="5"/>
      <c r="I6" s="75">
        <f t="shared" si="0"/>
        <v>0</v>
      </c>
      <c r="J6" s="3"/>
      <c r="K6" s="3"/>
    </row>
    <row r="7" spans="1:11" ht="15.75" thickBot="1" x14ac:dyDescent="0.25">
      <c r="A7" s="71" t="s">
        <v>143</v>
      </c>
      <c r="B7" s="5"/>
      <c r="C7" s="5"/>
      <c r="D7" s="5"/>
      <c r="E7" s="5"/>
      <c r="F7" s="5"/>
      <c r="G7" s="5"/>
      <c r="H7" s="5"/>
      <c r="I7" s="75">
        <f t="shared" si="0"/>
        <v>0</v>
      </c>
      <c r="J7" s="3"/>
      <c r="K7" s="3"/>
    </row>
    <row r="8" spans="1:11" ht="15.75" thickBot="1" x14ac:dyDescent="0.25">
      <c r="A8" s="71" t="s">
        <v>144</v>
      </c>
      <c r="B8" s="5"/>
      <c r="C8" s="5"/>
      <c r="D8" s="5"/>
      <c r="E8" s="5"/>
      <c r="F8" s="5"/>
      <c r="G8" s="5"/>
      <c r="H8" s="5"/>
      <c r="I8" s="75">
        <f t="shared" si="0"/>
        <v>0</v>
      </c>
      <c r="J8" s="3"/>
      <c r="K8" s="3"/>
    </row>
    <row r="9" spans="1:11" ht="15.75" thickBot="1" x14ac:dyDescent="0.25">
      <c r="A9" s="71" t="s">
        <v>145</v>
      </c>
      <c r="B9" s="5"/>
      <c r="C9" s="5"/>
      <c r="D9" s="5"/>
      <c r="E9" s="5"/>
      <c r="F9" s="5"/>
      <c r="G9" s="5"/>
      <c r="H9" s="5"/>
      <c r="I9" s="75">
        <f t="shared" si="0"/>
        <v>0</v>
      </c>
      <c r="J9" s="3"/>
      <c r="K9" s="3"/>
    </row>
    <row r="10" spans="1:11" ht="15.75" thickBot="1" x14ac:dyDescent="0.25">
      <c r="A10" s="71" t="s">
        <v>146</v>
      </c>
      <c r="B10" s="5"/>
      <c r="C10" s="5"/>
      <c r="D10" s="5"/>
      <c r="E10" s="5"/>
      <c r="F10" s="5"/>
      <c r="G10" s="5"/>
      <c r="H10" s="5"/>
      <c r="I10" s="75">
        <f t="shared" si="0"/>
        <v>0</v>
      </c>
      <c r="J10" s="3"/>
      <c r="K10" s="3"/>
    </row>
    <row r="11" spans="1:11" ht="15.75" thickBot="1" x14ac:dyDescent="0.25">
      <c r="A11" s="71" t="s">
        <v>147</v>
      </c>
      <c r="B11" s="5"/>
      <c r="C11" s="5"/>
      <c r="D11" s="5"/>
      <c r="E11" s="5"/>
      <c r="F11" s="5"/>
      <c r="G11" s="5"/>
      <c r="H11" s="5"/>
      <c r="I11" s="75">
        <f t="shared" si="0"/>
        <v>0</v>
      </c>
      <c r="J11" s="3"/>
      <c r="K11" s="3"/>
    </row>
    <row r="12" spans="1:11" ht="15.75" thickBot="1" x14ac:dyDescent="0.25">
      <c r="A12" s="71" t="s">
        <v>148</v>
      </c>
      <c r="B12" s="5"/>
      <c r="C12" s="5"/>
      <c r="D12" s="5"/>
      <c r="E12" s="5"/>
      <c r="F12" s="5"/>
      <c r="G12" s="5"/>
      <c r="H12" s="5"/>
      <c r="I12" s="75">
        <f t="shared" si="0"/>
        <v>0</v>
      </c>
      <c r="J12" s="3"/>
      <c r="K12" s="3"/>
    </row>
    <row r="13" spans="1:11" ht="15.75" thickBot="1" x14ac:dyDescent="0.25">
      <c r="A13" s="71" t="s">
        <v>149</v>
      </c>
      <c r="B13" s="5"/>
      <c r="C13" s="5"/>
      <c r="D13" s="5"/>
      <c r="E13" s="5"/>
      <c r="F13" s="5"/>
      <c r="G13" s="5"/>
      <c r="H13" s="5"/>
      <c r="I13" s="75">
        <f t="shared" si="0"/>
        <v>0</v>
      </c>
      <c r="J13" s="3"/>
      <c r="K13" s="3"/>
    </row>
    <row r="14" spans="1:11" ht="15.75" thickBot="1" x14ac:dyDescent="0.25">
      <c r="A14" s="71" t="s">
        <v>150</v>
      </c>
      <c r="B14" s="5"/>
      <c r="C14" s="5"/>
      <c r="D14" s="5"/>
      <c r="E14" s="5"/>
      <c r="F14" s="5"/>
      <c r="G14" s="5"/>
      <c r="H14" s="5"/>
      <c r="I14" s="75">
        <f t="shared" si="0"/>
        <v>0</v>
      </c>
      <c r="J14" s="3"/>
      <c r="K14" s="3"/>
    </row>
    <row r="15" spans="1:11" ht="15.75" thickBot="1" x14ac:dyDescent="0.25">
      <c r="A15" s="71" t="s">
        <v>151</v>
      </c>
      <c r="B15" s="5"/>
      <c r="C15" s="5"/>
      <c r="D15" s="5"/>
      <c r="E15" s="5"/>
      <c r="F15" s="5"/>
      <c r="G15" s="5"/>
      <c r="H15" s="5"/>
      <c r="I15" s="75">
        <f t="shared" si="0"/>
        <v>0</v>
      </c>
      <c r="J15" s="3"/>
      <c r="K15" s="3"/>
    </row>
    <row r="16" spans="1:11" ht="15.75" thickBot="1" x14ac:dyDescent="0.25">
      <c r="A16" s="71" t="s">
        <v>152</v>
      </c>
      <c r="B16" s="5"/>
      <c r="C16" s="5"/>
      <c r="D16" s="5"/>
      <c r="E16" s="5"/>
      <c r="F16" s="5"/>
      <c r="G16" s="5"/>
      <c r="H16" s="5"/>
      <c r="I16" s="75">
        <f t="shared" si="0"/>
        <v>0</v>
      </c>
      <c r="J16" s="3"/>
      <c r="K16" s="3"/>
    </row>
    <row r="17" spans="1:11" ht="15.75" thickBot="1" x14ac:dyDescent="0.25">
      <c r="A17" s="71" t="s">
        <v>153</v>
      </c>
      <c r="B17" s="5"/>
      <c r="C17" s="5"/>
      <c r="D17" s="5"/>
      <c r="E17" s="5"/>
      <c r="F17" s="5"/>
      <c r="G17" s="5"/>
      <c r="H17" s="5"/>
      <c r="I17" s="75">
        <f t="shared" si="0"/>
        <v>0</v>
      </c>
      <c r="J17" s="3"/>
      <c r="K17" s="3"/>
    </row>
    <row r="18" spans="1:11" ht="15.75" thickBot="1" x14ac:dyDescent="0.25">
      <c r="A18" s="71" t="s">
        <v>154</v>
      </c>
      <c r="B18" s="5"/>
      <c r="C18" s="5"/>
      <c r="D18" s="5"/>
      <c r="E18" s="5"/>
      <c r="F18" s="5"/>
      <c r="G18" s="5"/>
      <c r="H18" s="5"/>
      <c r="I18" s="75">
        <f t="shared" si="0"/>
        <v>0</v>
      </c>
      <c r="J18" s="3"/>
      <c r="K18" s="3"/>
    </row>
    <row r="19" spans="1:11" ht="15.75" thickBot="1" x14ac:dyDescent="0.25">
      <c r="A19" s="71" t="s">
        <v>155</v>
      </c>
      <c r="B19" s="5"/>
      <c r="C19" s="5"/>
      <c r="D19" s="5"/>
      <c r="E19" s="5"/>
      <c r="F19" s="5"/>
      <c r="G19" s="5"/>
      <c r="H19" s="5"/>
      <c r="I19" s="75">
        <f t="shared" si="0"/>
        <v>0</v>
      </c>
      <c r="J19" s="3"/>
      <c r="K19" s="3"/>
    </row>
    <row r="20" spans="1:11" ht="15.75" thickBot="1" x14ac:dyDescent="0.25">
      <c r="A20" s="71" t="s">
        <v>156</v>
      </c>
      <c r="B20" s="5"/>
      <c r="C20" s="5"/>
      <c r="D20" s="5"/>
      <c r="E20" s="5"/>
      <c r="F20" s="5"/>
      <c r="G20" s="5"/>
      <c r="H20" s="5"/>
      <c r="I20" s="75">
        <f t="shared" si="0"/>
        <v>0</v>
      </c>
      <c r="J20" s="3"/>
      <c r="K20" s="3"/>
    </row>
    <row r="21" spans="1:11" ht="15.75" thickBot="1" x14ac:dyDescent="0.25">
      <c r="A21" s="71" t="s">
        <v>157</v>
      </c>
      <c r="B21" s="5"/>
      <c r="C21" s="5"/>
      <c r="D21" s="5"/>
      <c r="E21" s="5"/>
      <c r="F21" s="5"/>
      <c r="G21" s="5"/>
      <c r="H21" s="5"/>
      <c r="I21" s="75">
        <f t="shared" si="0"/>
        <v>0</v>
      </c>
      <c r="J21" s="3"/>
      <c r="K21" s="3"/>
    </row>
    <row r="22" spans="1:11" ht="15.75" thickBot="1" x14ac:dyDescent="0.25">
      <c r="A22" s="71" t="s">
        <v>158</v>
      </c>
      <c r="B22" s="5"/>
      <c r="C22" s="5"/>
      <c r="D22" s="5"/>
      <c r="E22" s="5"/>
      <c r="F22" s="5"/>
      <c r="G22" s="5"/>
      <c r="H22" s="5"/>
      <c r="I22" s="75">
        <f t="shared" si="0"/>
        <v>0</v>
      </c>
      <c r="J22" s="3"/>
      <c r="K22" s="3"/>
    </row>
    <row r="23" spans="1:11" ht="15.75" thickBot="1" x14ac:dyDescent="0.25">
      <c r="A23" s="71" t="s">
        <v>159</v>
      </c>
      <c r="B23" s="5"/>
      <c r="C23" s="5"/>
      <c r="D23" s="5"/>
      <c r="E23" s="5"/>
      <c r="F23" s="5"/>
      <c r="G23" s="5"/>
      <c r="H23" s="5"/>
      <c r="I23" s="75">
        <f t="shared" si="0"/>
        <v>0</v>
      </c>
      <c r="J23" s="3"/>
      <c r="K23" s="3"/>
    </row>
    <row r="24" spans="1:11" ht="15.75" thickBot="1" x14ac:dyDescent="0.25">
      <c r="A24" s="71" t="s">
        <v>160</v>
      </c>
      <c r="B24" s="5"/>
      <c r="C24" s="5"/>
      <c r="D24" s="5"/>
      <c r="E24" s="5"/>
      <c r="F24" s="5"/>
      <c r="G24" s="5"/>
      <c r="H24" s="5"/>
      <c r="I24" s="75">
        <f t="shared" si="0"/>
        <v>0</v>
      </c>
      <c r="J24" s="3"/>
      <c r="K24" s="3"/>
    </row>
    <row r="25" spans="1:11" ht="15.75" thickBot="1" x14ac:dyDescent="0.25">
      <c r="A25" s="71" t="s">
        <v>161</v>
      </c>
      <c r="B25" s="5"/>
      <c r="C25" s="5"/>
      <c r="D25" s="5"/>
      <c r="E25" s="5"/>
      <c r="F25" s="5"/>
      <c r="G25" s="5"/>
      <c r="H25" s="5"/>
      <c r="I25" s="75">
        <f t="shared" si="0"/>
        <v>0</v>
      </c>
      <c r="J25" s="3"/>
      <c r="K25" s="3"/>
    </row>
    <row r="26" spans="1:11" ht="15.75" thickBot="1" x14ac:dyDescent="0.25">
      <c r="A26" s="71" t="s">
        <v>162</v>
      </c>
      <c r="B26" s="5"/>
      <c r="C26" s="5"/>
      <c r="D26" s="5"/>
      <c r="E26" s="5"/>
      <c r="F26" s="5"/>
      <c r="G26" s="5"/>
      <c r="H26" s="5"/>
      <c r="I26" s="75">
        <f t="shared" si="0"/>
        <v>0</v>
      </c>
      <c r="J26" s="3"/>
      <c r="K26" s="3"/>
    </row>
    <row r="27" spans="1:11" ht="15.75" thickBot="1" x14ac:dyDescent="0.25">
      <c r="A27" s="71" t="s">
        <v>163</v>
      </c>
      <c r="B27" s="5"/>
      <c r="C27" s="5"/>
      <c r="D27" s="5"/>
      <c r="E27" s="5"/>
      <c r="F27" s="5"/>
      <c r="G27" s="5"/>
      <c r="H27" s="5"/>
      <c r="I27" s="75">
        <f t="shared" si="0"/>
        <v>0</v>
      </c>
      <c r="J27" s="3"/>
      <c r="K27" s="3"/>
    </row>
    <row r="28" spans="1:11" ht="15.75" thickBot="1" x14ac:dyDescent="0.25">
      <c r="A28" s="71" t="s">
        <v>164</v>
      </c>
      <c r="B28" s="5"/>
      <c r="C28" s="5"/>
      <c r="D28" s="5"/>
      <c r="E28" s="5"/>
      <c r="F28" s="5"/>
      <c r="G28" s="5"/>
      <c r="H28" s="5"/>
      <c r="I28" s="75">
        <f t="shared" si="0"/>
        <v>0</v>
      </c>
      <c r="J28" s="3"/>
      <c r="K28" s="3"/>
    </row>
    <row r="29" spans="1:11" ht="15.75" thickBot="1" x14ac:dyDescent="0.25">
      <c r="A29" s="71" t="s">
        <v>165</v>
      </c>
      <c r="B29" s="5"/>
      <c r="C29" s="5"/>
      <c r="D29" s="5"/>
      <c r="E29" s="5"/>
      <c r="F29" s="5"/>
      <c r="G29" s="5"/>
      <c r="H29" s="5"/>
      <c r="I29" s="75">
        <f t="shared" si="0"/>
        <v>0</v>
      </c>
      <c r="J29" s="3"/>
      <c r="K29" s="3"/>
    </row>
    <row r="30" spans="1:11" ht="15.75" thickBot="1" x14ac:dyDescent="0.25">
      <c r="A30" s="71" t="s">
        <v>166</v>
      </c>
      <c r="B30" s="5"/>
      <c r="C30" s="5"/>
      <c r="D30" s="5"/>
      <c r="E30" s="5"/>
      <c r="F30" s="5"/>
      <c r="G30" s="5"/>
      <c r="H30" s="5"/>
      <c r="I30" s="75">
        <f t="shared" si="0"/>
        <v>0</v>
      </c>
      <c r="J30" s="3"/>
      <c r="K30" s="3"/>
    </row>
    <row r="31" spans="1:11" ht="15.75" thickBot="1" x14ac:dyDescent="0.25">
      <c r="A31" s="71" t="s">
        <v>167</v>
      </c>
      <c r="B31" s="5"/>
      <c r="C31" s="5"/>
      <c r="D31" s="5"/>
      <c r="E31" s="5"/>
      <c r="F31" s="5"/>
      <c r="G31" s="5"/>
      <c r="H31" s="5"/>
      <c r="I31" s="75">
        <f t="shared" si="0"/>
        <v>0</v>
      </c>
      <c r="J31" s="3"/>
      <c r="K31" s="3"/>
    </row>
    <row r="32" spans="1:11" ht="15.75" thickBot="1" x14ac:dyDescent="0.25">
      <c r="A32" s="71" t="s">
        <v>168</v>
      </c>
      <c r="B32" s="5"/>
      <c r="C32" s="5"/>
      <c r="D32" s="5"/>
      <c r="E32" s="5"/>
      <c r="F32" s="5"/>
      <c r="G32" s="5"/>
      <c r="H32" s="5"/>
      <c r="I32" s="75">
        <f t="shared" si="0"/>
        <v>0</v>
      </c>
      <c r="J32" s="3"/>
      <c r="K32" s="3"/>
    </row>
    <row r="33" spans="1:11" ht="15.75" thickBot="1" x14ac:dyDescent="0.25">
      <c r="A33" s="71" t="s">
        <v>169</v>
      </c>
      <c r="B33" s="5"/>
      <c r="C33" s="5"/>
      <c r="D33" s="5"/>
      <c r="E33" s="5"/>
      <c r="F33" s="5"/>
      <c r="G33" s="5"/>
      <c r="H33" s="5"/>
      <c r="I33" s="75">
        <f t="shared" si="0"/>
        <v>0</v>
      </c>
      <c r="J33" s="3"/>
      <c r="K33" s="3"/>
    </row>
    <row r="34" spans="1:11" ht="15.75" thickBot="1" x14ac:dyDescent="0.25">
      <c r="A34" s="71" t="s">
        <v>170</v>
      </c>
      <c r="B34" s="5"/>
      <c r="C34" s="5"/>
      <c r="D34" s="5"/>
      <c r="E34" s="5"/>
      <c r="F34" s="5"/>
      <c r="G34" s="5"/>
      <c r="H34" s="5"/>
      <c r="I34" s="75">
        <f t="shared" si="0"/>
        <v>0</v>
      </c>
      <c r="J34" s="3"/>
      <c r="K34" s="3"/>
    </row>
    <row r="35" spans="1:11" ht="15.75" thickBot="1" x14ac:dyDescent="0.25">
      <c r="A35" s="71" t="s">
        <v>171</v>
      </c>
      <c r="B35" s="5"/>
      <c r="C35" s="5"/>
      <c r="D35" s="5"/>
      <c r="E35" s="5"/>
      <c r="F35" s="5"/>
      <c r="G35" s="5"/>
      <c r="H35" s="5"/>
      <c r="I35" s="75">
        <f t="shared" si="0"/>
        <v>0</v>
      </c>
      <c r="J35" s="3"/>
      <c r="K35" s="3"/>
    </row>
    <row r="36" spans="1:11" ht="15.75" thickBot="1" x14ac:dyDescent="0.25">
      <c r="A36" s="71" t="s">
        <v>172</v>
      </c>
      <c r="B36" s="5"/>
      <c r="C36" s="5"/>
      <c r="D36" s="5"/>
      <c r="E36" s="5"/>
      <c r="F36" s="5"/>
      <c r="G36" s="5"/>
      <c r="H36" s="5"/>
      <c r="I36" s="75">
        <f t="shared" si="0"/>
        <v>0</v>
      </c>
      <c r="J36" s="3"/>
      <c r="K36" s="3"/>
    </row>
    <row r="37" spans="1:11" ht="15.75" thickBot="1" x14ac:dyDescent="0.25">
      <c r="A37" s="71" t="s">
        <v>173</v>
      </c>
      <c r="B37" s="5"/>
      <c r="C37" s="5"/>
      <c r="D37" s="5"/>
      <c r="E37" s="5"/>
      <c r="F37" s="5"/>
      <c r="G37" s="5"/>
      <c r="H37" s="5"/>
      <c r="I37" s="75">
        <f t="shared" si="0"/>
        <v>0</v>
      </c>
      <c r="J37" s="3"/>
      <c r="K37" s="3"/>
    </row>
    <row r="38" spans="1:11" ht="15.75" thickBot="1" x14ac:dyDescent="0.25">
      <c r="A38" s="71" t="s">
        <v>174</v>
      </c>
      <c r="B38" s="5"/>
      <c r="C38" s="5"/>
      <c r="D38" s="5"/>
      <c r="E38" s="5"/>
      <c r="F38" s="5"/>
      <c r="G38" s="5"/>
      <c r="H38" s="5"/>
      <c r="I38" s="75">
        <f t="shared" si="0"/>
        <v>0</v>
      </c>
      <c r="J38" s="3"/>
      <c r="K38" s="3"/>
    </row>
    <row r="39" spans="1:11" ht="15.75" thickBot="1" x14ac:dyDescent="0.25">
      <c r="A39" s="71" t="s">
        <v>175</v>
      </c>
      <c r="B39" s="5"/>
      <c r="C39" s="5"/>
      <c r="D39" s="5"/>
      <c r="E39" s="5"/>
      <c r="F39" s="5"/>
      <c r="G39" s="5"/>
      <c r="H39" s="5"/>
      <c r="I39" s="75">
        <f t="shared" si="0"/>
        <v>0</v>
      </c>
      <c r="J39" s="3"/>
      <c r="K39" s="3"/>
    </row>
    <row r="40" spans="1:11" ht="15.75" thickBot="1" x14ac:dyDescent="0.25">
      <c r="A40" s="71" t="s">
        <v>176</v>
      </c>
      <c r="B40" s="5"/>
      <c r="C40" s="5"/>
      <c r="D40" s="5"/>
      <c r="E40" s="5"/>
      <c r="F40" s="5"/>
      <c r="G40" s="5"/>
      <c r="H40" s="5"/>
      <c r="I40" s="75">
        <f t="shared" si="0"/>
        <v>0</v>
      </c>
      <c r="J40" s="3"/>
      <c r="K40" s="3"/>
    </row>
    <row r="41" spans="1:11" ht="15.75" thickBot="1" x14ac:dyDescent="0.25">
      <c r="A41" s="71" t="s">
        <v>177</v>
      </c>
      <c r="B41" s="5"/>
      <c r="C41" s="5"/>
      <c r="D41" s="5"/>
      <c r="E41" s="5"/>
      <c r="F41" s="5"/>
      <c r="G41" s="5"/>
      <c r="H41" s="5"/>
      <c r="I41" s="75">
        <f t="shared" si="0"/>
        <v>0</v>
      </c>
      <c r="J41" s="3"/>
      <c r="K41" s="3"/>
    </row>
    <row r="42" spans="1:11" ht="15.75" thickBot="1" x14ac:dyDescent="0.25">
      <c r="A42" s="71" t="s">
        <v>178</v>
      </c>
      <c r="B42" s="5"/>
      <c r="C42" s="5"/>
      <c r="D42" s="5"/>
      <c r="E42" s="5"/>
      <c r="F42" s="5"/>
      <c r="G42" s="5"/>
      <c r="H42" s="5"/>
      <c r="I42" s="75">
        <f t="shared" si="0"/>
        <v>0</v>
      </c>
      <c r="J42" s="3"/>
      <c r="K42" s="3"/>
    </row>
    <row r="43" spans="1:11" ht="15.75" thickBot="1" x14ac:dyDescent="0.25">
      <c r="A43" s="71" t="s">
        <v>179</v>
      </c>
      <c r="B43" s="5"/>
      <c r="C43" s="5"/>
      <c r="D43" s="5"/>
      <c r="E43" s="5"/>
      <c r="F43" s="5"/>
      <c r="G43" s="5"/>
      <c r="H43" s="5"/>
      <c r="I43" s="75">
        <f t="shared" si="0"/>
        <v>0</v>
      </c>
      <c r="J43" s="3"/>
      <c r="K43" s="3"/>
    </row>
    <row r="44" spans="1:11" ht="15.75" thickBot="1" x14ac:dyDescent="0.25">
      <c r="A44" s="71" t="s">
        <v>180</v>
      </c>
      <c r="B44" s="5"/>
      <c r="C44" s="5"/>
      <c r="D44" s="5"/>
      <c r="E44" s="5"/>
      <c r="F44" s="5"/>
      <c r="G44" s="5"/>
      <c r="H44" s="5"/>
      <c r="I44" s="75">
        <f t="shared" si="0"/>
        <v>0</v>
      </c>
      <c r="J44" s="3"/>
      <c r="K44" s="3"/>
    </row>
    <row r="45" spans="1:11" ht="15.75" thickBot="1" x14ac:dyDescent="0.25">
      <c r="A45" s="71" t="s">
        <v>181</v>
      </c>
      <c r="B45" s="5"/>
      <c r="C45" s="5"/>
      <c r="D45" s="5"/>
      <c r="E45" s="5"/>
      <c r="F45" s="5"/>
      <c r="G45" s="5"/>
      <c r="H45" s="5"/>
      <c r="I45" s="75">
        <f t="shared" si="0"/>
        <v>0</v>
      </c>
      <c r="J45" s="3"/>
      <c r="K45" s="3"/>
    </row>
    <row r="46" spans="1:11" ht="15.75" thickBot="1" x14ac:dyDescent="0.25">
      <c r="A46" s="71" t="s">
        <v>182</v>
      </c>
      <c r="B46" s="5"/>
      <c r="C46" s="5"/>
      <c r="D46" s="5"/>
      <c r="E46" s="5"/>
      <c r="F46" s="5"/>
      <c r="G46" s="5"/>
      <c r="H46" s="5"/>
      <c r="I46" s="75">
        <f t="shared" si="0"/>
        <v>0</v>
      </c>
      <c r="J46" s="3"/>
      <c r="K46" s="3"/>
    </row>
    <row r="47" spans="1:11" ht="15.75" thickBot="1" x14ac:dyDescent="0.25">
      <c r="A47" s="71" t="s">
        <v>183</v>
      </c>
      <c r="B47" s="5"/>
      <c r="C47" s="5"/>
      <c r="D47" s="5"/>
      <c r="E47" s="5"/>
      <c r="F47" s="5"/>
      <c r="G47" s="5"/>
      <c r="H47" s="5"/>
      <c r="I47" s="75">
        <f t="shared" si="0"/>
        <v>0</v>
      </c>
      <c r="J47" s="3"/>
      <c r="K47" s="3"/>
    </row>
    <row r="48" spans="1:11" ht="15.75" thickBot="1" x14ac:dyDescent="0.25">
      <c r="A48" s="71" t="s">
        <v>184</v>
      </c>
      <c r="B48" s="5"/>
      <c r="C48" s="5"/>
      <c r="D48" s="5"/>
      <c r="E48" s="5"/>
      <c r="F48" s="5"/>
      <c r="G48" s="5"/>
      <c r="H48" s="5"/>
      <c r="I48" s="75">
        <f t="shared" si="0"/>
        <v>0</v>
      </c>
      <c r="J48" s="3"/>
      <c r="K48" s="3"/>
    </row>
    <row r="49" spans="1:11" ht="15.75" thickBot="1" x14ac:dyDescent="0.25">
      <c r="A49" s="71" t="s">
        <v>185</v>
      </c>
      <c r="B49" s="5"/>
      <c r="C49" s="5"/>
      <c r="D49" s="5"/>
      <c r="E49" s="5"/>
      <c r="F49" s="5"/>
      <c r="G49" s="5"/>
      <c r="H49" s="5"/>
      <c r="I49" s="75">
        <f t="shared" si="0"/>
        <v>0</v>
      </c>
      <c r="J49" s="3"/>
      <c r="K49" s="3"/>
    </row>
    <row r="50" spans="1:11" ht="15.75" thickBot="1" x14ac:dyDescent="0.25">
      <c r="A50" s="71" t="s">
        <v>186</v>
      </c>
      <c r="B50" s="5"/>
      <c r="C50" s="5"/>
      <c r="D50" s="5"/>
      <c r="E50" s="5"/>
      <c r="F50" s="5"/>
      <c r="G50" s="5"/>
      <c r="H50" s="5"/>
      <c r="I50" s="75">
        <f t="shared" si="0"/>
        <v>0</v>
      </c>
      <c r="J50" s="3"/>
      <c r="K50" s="3"/>
    </row>
    <row r="51" spans="1:11" ht="15.75" thickBot="1" x14ac:dyDescent="0.25">
      <c r="A51" s="73" t="s">
        <v>187</v>
      </c>
      <c r="B51" s="74"/>
      <c r="C51" s="5"/>
      <c r="D51" s="74"/>
      <c r="E51" s="5"/>
      <c r="F51" s="5"/>
      <c r="G51" s="5"/>
      <c r="H51" s="5"/>
      <c r="I51" s="75">
        <f t="shared" si="0"/>
        <v>0</v>
      </c>
      <c r="J51" s="3"/>
      <c r="K51" s="3"/>
    </row>
    <row r="52" spans="1:11" ht="16.5" thickBot="1" x14ac:dyDescent="0.3">
      <c r="A52" s="3"/>
      <c r="B52" s="3"/>
      <c r="C52" s="3"/>
      <c r="D52" s="3"/>
      <c r="E52" s="3"/>
      <c r="F52" s="3"/>
      <c r="G52" s="3"/>
      <c r="H52" s="3"/>
      <c r="I52" s="3"/>
      <c r="J52" s="55" t="s">
        <v>123</v>
      </c>
      <c r="K52" s="76">
        <f>SUM(I2:I51)</f>
        <v>288.88</v>
      </c>
    </row>
  </sheetData>
  <sheetProtection algorithmName="SHA-512" hashValue="zPi7fG/PyMImPe2ltLioDqdQfbowR9JqvqNt9utNzMjtZHBMu/fnWjQz8TKii0QXvS/8IKe5/OTLpllbkOfRXw==" saltValue="gyWxOn5G0UtfRAJB6ku32Q==" spinCount="100000" sheet="1" objects="1" scenarios="1"/>
  <pageMargins left="0.7" right="0.7" top="0.75" bottom="0.75" header="0.3" footer="0.3"/>
  <pageSetup paperSize="8" scale="8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opLeftCell="A49" workbookViewId="0">
      <selection activeCell="C52" sqref="C52"/>
    </sheetView>
  </sheetViews>
  <sheetFormatPr defaultColWidth="8.625" defaultRowHeight="14.25" x14ac:dyDescent="0.2"/>
  <cols>
    <col min="1" max="1" width="22.375" customWidth="1"/>
    <col min="2" max="2" width="17.375" customWidth="1"/>
    <col min="3" max="3" width="20.125" customWidth="1"/>
    <col min="4" max="4" width="21.125" customWidth="1"/>
    <col min="5" max="5" width="13.875" customWidth="1"/>
    <col min="6" max="6" width="24.625" customWidth="1"/>
    <col min="7" max="7" width="20.5" customWidth="1"/>
  </cols>
  <sheetData>
    <row r="1" spans="1:7" ht="32.25" thickBot="1" x14ac:dyDescent="0.3">
      <c r="A1" s="55" t="s">
        <v>188</v>
      </c>
      <c r="B1" s="55" t="s">
        <v>135</v>
      </c>
      <c r="C1" s="55" t="s">
        <v>189</v>
      </c>
      <c r="D1" s="55" t="s">
        <v>190</v>
      </c>
      <c r="E1" s="70" t="s">
        <v>191</v>
      </c>
      <c r="F1" s="3"/>
      <c r="G1" s="3"/>
    </row>
    <row r="2" spans="1:7" ht="15.75" thickBot="1" x14ac:dyDescent="0.25">
      <c r="A2" s="71" t="s">
        <v>138</v>
      </c>
      <c r="B2" s="5"/>
      <c r="C2" s="72"/>
      <c r="D2" s="72"/>
      <c r="E2" s="75">
        <f>SUM(C2:D2)</f>
        <v>0</v>
      </c>
      <c r="F2" s="3"/>
      <c r="G2" s="3"/>
    </row>
    <row r="3" spans="1:7" ht="15.75" thickBot="1" x14ac:dyDescent="0.25">
      <c r="A3" s="71" t="s">
        <v>139</v>
      </c>
      <c r="B3" s="5"/>
      <c r="C3" s="5"/>
      <c r="D3" s="5"/>
      <c r="E3" s="75">
        <f t="shared" ref="E3:E51" si="0">SUM(C3:D3)</f>
        <v>0</v>
      </c>
      <c r="F3" s="3"/>
      <c r="G3" s="3"/>
    </row>
    <row r="4" spans="1:7" ht="15.75" thickBot="1" x14ac:dyDescent="0.25">
      <c r="A4" s="71" t="s">
        <v>140</v>
      </c>
      <c r="B4" s="5"/>
      <c r="C4" s="5"/>
      <c r="D4" s="5"/>
      <c r="E4" s="75">
        <f t="shared" si="0"/>
        <v>0</v>
      </c>
      <c r="F4" s="3"/>
      <c r="G4" s="3"/>
    </row>
    <row r="5" spans="1:7" ht="15.75" thickBot="1" x14ac:dyDescent="0.25">
      <c r="A5" s="71" t="s">
        <v>141</v>
      </c>
      <c r="B5" s="5"/>
      <c r="C5" s="5"/>
      <c r="D5" s="5"/>
      <c r="E5" s="75">
        <f t="shared" si="0"/>
        <v>0</v>
      </c>
      <c r="F5" s="3"/>
      <c r="G5" s="3"/>
    </row>
    <row r="6" spans="1:7" ht="15.75" thickBot="1" x14ac:dyDescent="0.25">
      <c r="A6" s="71" t="s">
        <v>142</v>
      </c>
      <c r="B6" s="5"/>
      <c r="C6" s="5"/>
      <c r="D6" s="5"/>
      <c r="E6" s="75">
        <f t="shared" si="0"/>
        <v>0</v>
      </c>
      <c r="F6" s="3"/>
      <c r="G6" s="3"/>
    </row>
    <row r="7" spans="1:7" ht="15.75" thickBot="1" x14ac:dyDescent="0.25">
      <c r="A7" s="71" t="s">
        <v>143</v>
      </c>
      <c r="B7" s="5"/>
      <c r="C7" s="5"/>
      <c r="D7" s="5"/>
      <c r="E7" s="75">
        <f t="shared" si="0"/>
        <v>0</v>
      </c>
      <c r="F7" s="3"/>
      <c r="G7" s="3"/>
    </row>
    <row r="8" spans="1:7" ht="15.75" thickBot="1" x14ac:dyDescent="0.25">
      <c r="A8" s="71" t="s">
        <v>144</v>
      </c>
      <c r="B8" s="5"/>
      <c r="C8" s="5"/>
      <c r="D8" s="5"/>
      <c r="E8" s="75">
        <f t="shared" si="0"/>
        <v>0</v>
      </c>
      <c r="F8" s="3"/>
      <c r="G8" s="3"/>
    </row>
    <row r="9" spans="1:7" ht="15.75" thickBot="1" x14ac:dyDescent="0.25">
      <c r="A9" s="71" t="s">
        <v>145</v>
      </c>
      <c r="B9" s="5"/>
      <c r="C9" s="5"/>
      <c r="D9" s="5"/>
      <c r="E9" s="75">
        <f t="shared" si="0"/>
        <v>0</v>
      </c>
      <c r="F9" s="3"/>
      <c r="G9" s="3"/>
    </row>
    <row r="10" spans="1:7" ht="15.75" thickBot="1" x14ac:dyDescent="0.25">
      <c r="A10" s="71" t="s">
        <v>146</v>
      </c>
      <c r="B10" s="5"/>
      <c r="C10" s="5"/>
      <c r="D10" s="5"/>
      <c r="E10" s="75">
        <f t="shared" si="0"/>
        <v>0</v>
      </c>
      <c r="F10" s="3"/>
      <c r="G10" s="3"/>
    </row>
    <row r="11" spans="1:7" ht="15.75" thickBot="1" x14ac:dyDescent="0.25">
      <c r="A11" s="71" t="s">
        <v>147</v>
      </c>
      <c r="B11" s="5"/>
      <c r="C11" s="5"/>
      <c r="D11" s="5"/>
      <c r="E11" s="75">
        <f t="shared" si="0"/>
        <v>0</v>
      </c>
      <c r="F11" s="3"/>
      <c r="G11" s="3"/>
    </row>
    <row r="12" spans="1:7" ht="15.75" thickBot="1" x14ac:dyDescent="0.25">
      <c r="A12" s="71" t="s">
        <v>148</v>
      </c>
      <c r="B12" s="5"/>
      <c r="C12" s="5"/>
      <c r="D12" s="5"/>
      <c r="E12" s="75">
        <f t="shared" si="0"/>
        <v>0</v>
      </c>
      <c r="F12" s="3"/>
      <c r="G12" s="3"/>
    </row>
    <row r="13" spans="1:7" ht="15.75" thickBot="1" x14ac:dyDescent="0.25">
      <c r="A13" s="71" t="s">
        <v>149</v>
      </c>
      <c r="B13" s="5"/>
      <c r="C13" s="5"/>
      <c r="D13" s="5"/>
      <c r="E13" s="75">
        <f t="shared" si="0"/>
        <v>0</v>
      </c>
      <c r="F13" s="3"/>
      <c r="G13" s="3"/>
    </row>
    <row r="14" spans="1:7" ht="15.75" thickBot="1" x14ac:dyDescent="0.25">
      <c r="A14" s="71" t="s">
        <v>150</v>
      </c>
      <c r="B14" s="5"/>
      <c r="C14" s="5"/>
      <c r="D14" s="5"/>
      <c r="E14" s="75">
        <f t="shared" si="0"/>
        <v>0</v>
      </c>
      <c r="F14" s="3"/>
      <c r="G14" s="3"/>
    </row>
    <row r="15" spans="1:7" ht="15.75" thickBot="1" x14ac:dyDescent="0.25">
      <c r="A15" s="71" t="s">
        <v>151</v>
      </c>
      <c r="B15" s="5"/>
      <c r="C15" s="5"/>
      <c r="D15" s="5"/>
      <c r="E15" s="75">
        <f t="shared" si="0"/>
        <v>0</v>
      </c>
      <c r="F15" s="3"/>
      <c r="G15" s="3"/>
    </row>
    <row r="16" spans="1:7" ht="15.75" thickBot="1" x14ac:dyDescent="0.25">
      <c r="A16" s="71" t="s">
        <v>152</v>
      </c>
      <c r="B16" s="5"/>
      <c r="C16" s="5"/>
      <c r="D16" s="5"/>
      <c r="E16" s="75">
        <f t="shared" si="0"/>
        <v>0</v>
      </c>
      <c r="F16" s="3"/>
      <c r="G16" s="3"/>
    </row>
    <row r="17" spans="1:7" ht="15.75" thickBot="1" x14ac:dyDescent="0.25">
      <c r="A17" s="71" t="s">
        <v>153</v>
      </c>
      <c r="B17" s="5"/>
      <c r="C17" s="5"/>
      <c r="D17" s="5"/>
      <c r="E17" s="75">
        <f t="shared" si="0"/>
        <v>0</v>
      </c>
      <c r="F17" s="3"/>
      <c r="G17" s="3"/>
    </row>
    <row r="18" spans="1:7" ht="15.75" thickBot="1" x14ac:dyDescent="0.25">
      <c r="A18" s="71" t="s">
        <v>154</v>
      </c>
      <c r="B18" s="5"/>
      <c r="C18" s="5"/>
      <c r="D18" s="5"/>
      <c r="E18" s="75">
        <f t="shared" si="0"/>
        <v>0</v>
      </c>
      <c r="F18" s="3"/>
      <c r="G18" s="3"/>
    </row>
    <row r="19" spans="1:7" ht="15.75" thickBot="1" x14ac:dyDescent="0.25">
      <c r="A19" s="71" t="s">
        <v>155</v>
      </c>
      <c r="B19" s="5"/>
      <c r="C19" s="5"/>
      <c r="D19" s="5"/>
      <c r="E19" s="75">
        <f t="shared" si="0"/>
        <v>0</v>
      </c>
      <c r="F19" s="3"/>
      <c r="G19" s="3"/>
    </row>
    <row r="20" spans="1:7" ht="15.75" thickBot="1" x14ac:dyDescent="0.25">
      <c r="A20" s="71" t="s">
        <v>156</v>
      </c>
      <c r="B20" s="5"/>
      <c r="C20" s="5"/>
      <c r="D20" s="5"/>
      <c r="E20" s="75">
        <f t="shared" si="0"/>
        <v>0</v>
      </c>
      <c r="F20" s="3"/>
      <c r="G20" s="3"/>
    </row>
    <row r="21" spans="1:7" ht="15.75" thickBot="1" x14ac:dyDescent="0.25">
      <c r="A21" s="71" t="s">
        <v>157</v>
      </c>
      <c r="B21" s="5"/>
      <c r="C21" s="5"/>
      <c r="D21" s="5"/>
      <c r="E21" s="75">
        <f t="shared" si="0"/>
        <v>0</v>
      </c>
      <c r="F21" s="3"/>
      <c r="G21" s="3"/>
    </row>
    <row r="22" spans="1:7" ht="15.75" thickBot="1" x14ac:dyDescent="0.25">
      <c r="A22" s="71" t="s">
        <v>158</v>
      </c>
      <c r="B22" s="5"/>
      <c r="C22" s="5"/>
      <c r="D22" s="5"/>
      <c r="E22" s="75">
        <f t="shared" si="0"/>
        <v>0</v>
      </c>
      <c r="F22" s="3"/>
      <c r="G22" s="3"/>
    </row>
    <row r="23" spans="1:7" ht="15.75" thickBot="1" x14ac:dyDescent="0.25">
      <c r="A23" s="71" t="s">
        <v>159</v>
      </c>
      <c r="B23" s="5"/>
      <c r="C23" s="5"/>
      <c r="D23" s="5"/>
      <c r="E23" s="75">
        <f t="shared" si="0"/>
        <v>0</v>
      </c>
      <c r="F23" s="3"/>
      <c r="G23" s="3"/>
    </row>
    <row r="24" spans="1:7" ht="15.75" thickBot="1" x14ac:dyDescent="0.25">
      <c r="A24" s="71" t="s">
        <v>160</v>
      </c>
      <c r="B24" s="5"/>
      <c r="C24" s="5"/>
      <c r="D24" s="5"/>
      <c r="E24" s="75">
        <f t="shared" si="0"/>
        <v>0</v>
      </c>
      <c r="F24" s="3"/>
      <c r="G24" s="3"/>
    </row>
    <row r="25" spans="1:7" ht="15.75" thickBot="1" x14ac:dyDescent="0.25">
      <c r="A25" s="71" t="s">
        <v>161</v>
      </c>
      <c r="B25" s="5"/>
      <c r="C25" s="5"/>
      <c r="D25" s="5"/>
      <c r="E25" s="75">
        <f t="shared" si="0"/>
        <v>0</v>
      </c>
      <c r="F25" s="3"/>
      <c r="G25" s="3"/>
    </row>
    <row r="26" spans="1:7" ht="15.75" thickBot="1" x14ac:dyDescent="0.25">
      <c r="A26" s="71" t="s">
        <v>162</v>
      </c>
      <c r="B26" s="5"/>
      <c r="C26" s="5"/>
      <c r="D26" s="5"/>
      <c r="E26" s="75">
        <f t="shared" si="0"/>
        <v>0</v>
      </c>
      <c r="F26" s="3"/>
      <c r="G26" s="3"/>
    </row>
    <row r="27" spans="1:7" ht="15.75" thickBot="1" x14ac:dyDescent="0.25">
      <c r="A27" s="71" t="s">
        <v>163</v>
      </c>
      <c r="B27" s="5"/>
      <c r="C27" s="5"/>
      <c r="D27" s="5"/>
      <c r="E27" s="75">
        <f t="shared" si="0"/>
        <v>0</v>
      </c>
      <c r="F27" s="3"/>
      <c r="G27" s="3"/>
    </row>
    <row r="28" spans="1:7" ht="15.75" thickBot="1" x14ac:dyDescent="0.25">
      <c r="A28" s="71" t="s">
        <v>164</v>
      </c>
      <c r="B28" s="5"/>
      <c r="C28" s="5"/>
      <c r="D28" s="5"/>
      <c r="E28" s="75">
        <f t="shared" si="0"/>
        <v>0</v>
      </c>
      <c r="F28" s="3"/>
      <c r="G28" s="3"/>
    </row>
    <row r="29" spans="1:7" ht="15.75" thickBot="1" x14ac:dyDescent="0.25">
      <c r="A29" s="71" t="s">
        <v>165</v>
      </c>
      <c r="B29" s="5"/>
      <c r="C29" s="5"/>
      <c r="D29" s="5"/>
      <c r="E29" s="75">
        <f>SUM(C29:D29)</f>
        <v>0</v>
      </c>
      <c r="F29" s="3"/>
      <c r="G29" s="3"/>
    </row>
    <row r="30" spans="1:7" ht="15.75" thickBot="1" x14ac:dyDescent="0.25">
      <c r="A30" s="71" t="s">
        <v>166</v>
      </c>
      <c r="B30" s="5"/>
      <c r="C30" s="5"/>
      <c r="D30" s="5"/>
      <c r="E30" s="75">
        <f t="shared" si="0"/>
        <v>0</v>
      </c>
      <c r="F30" s="3"/>
      <c r="G30" s="3"/>
    </row>
    <row r="31" spans="1:7" ht="15.75" thickBot="1" x14ac:dyDescent="0.25">
      <c r="A31" s="71" t="s">
        <v>167</v>
      </c>
      <c r="B31" s="5"/>
      <c r="C31" s="5"/>
      <c r="D31" s="5"/>
      <c r="E31" s="75">
        <f t="shared" si="0"/>
        <v>0</v>
      </c>
      <c r="F31" s="3"/>
      <c r="G31" s="3"/>
    </row>
    <row r="32" spans="1:7" ht="15.75" thickBot="1" x14ac:dyDescent="0.25">
      <c r="A32" s="71" t="s">
        <v>168</v>
      </c>
      <c r="B32" s="5"/>
      <c r="C32" s="5"/>
      <c r="D32" s="5"/>
      <c r="E32" s="75">
        <f t="shared" si="0"/>
        <v>0</v>
      </c>
      <c r="F32" s="3"/>
      <c r="G32" s="3"/>
    </row>
    <row r="33" spans="1:7" ht="15.75" thickBot="1" x14ac:dyDescent="0.25">
      <c r="A33" s="71" t="s">
        <v>169</v>
      </c>
      <c r="B33" s="5"/>
      <c r="C33" s="5"/>
      <c r="D33" s="5"/>
      <c r="E33" s="75">
        <f t="shared" si="0"/>
        <v>0</v>
      </c>
      <c r="F33" s="3"/>
      <c r="G33" s="3"/>
    </row>
    <row r="34" spans="1:7" ht="15.75" thickBot="1" x14ac:dyDescent="0.25">
      <c r="A34" s="71" t="s">
        <v>170</v>
      </c>
      <c r="B34" s="5"/>
      <c r="C34" s="5"/>
      <c r="D34" s="5"/>
      <c r="E34" s="75">
        <f t="shared" si="0"/>
        <v>0</v>
      </c>
      <c r="F34" s="3"/>
      <c r="G34" s="3"/>
    </row>
    <row r="35" spans="1:7" ht="15.75" thickBot="1" x14ac:dyDescent="0.25">
      <c r="A35" s="71" t="s">
        <v>171</v>
      </c>
      <c r="B35" s="5"/>
      <c r="C35" s="5"/>
      <c r="D35" s="5"/>
      <c r="E35" s="75">
        <f t="shared" si="0"/>
        <v>0</v>
      </c>
      <c r="F35" s="3"/>
      <c r="G35" s="3"/>
    </row>
    <row r="36" spans="1:7" ht="15.75" thickBot="1" x14ac:dyDescent="0.25">
      <c r="A36" s="71" t="s">
        <v>172</v>
      </c>
      <c r="B36" s="5"/>
      <c r="C36" s="5"/>
      <c r="D36" s="5"/>
      <c r="E36" s="75">
        <f t="shared" si="0"/>
        <v>0</v>
      </c>
      <c r="F36" s="3"/>
      <c r="G36" s="3"/>
    </row>
    <row r="37" spans="1:7" ht="15.75" thickBot="1" x14ac:dyDescent="0.25">
      <c r="A37" s="71" t="s">
        <v>173</v>
      </c>
      <c r="B37" s="5"/>
      <c r="C37" s="5"/>
      <c r="D37" s="5"/>
      <c r="E37" s="75">
        <f t="shared" si="0"/>
        <v>0</v>
      </c>
      <c r="F37" s="3"/>
      <c r="G37" s="3"/>
    </row>
    <row r="38" spans="1:7" ht="15.75" thickBot="1" x14ac:dyDescent="0.25">
      <c r="A38" s="71" t="s">
        <v>174</v>
      </c>
      <c r="B38" s="5"/>
      <c r="C38" s="5"/>
      <c r="D38" s="5"/>
      <c r="E38" s="75">
        <f>SUM(C38:D38)</f>
        <v>0</v>
      </c>
      <c r="F38" s="3"/>
      <c r="G38" s="3"/>
    </row>
    <row r="39" spans="1:7" ht="15.75" thickBot="1" x14ac:dyDescent="0.25">
      <c r="A39" s="71" t="s">
        <v>175</v>
      </c>
      <c r="B39" s="5"/>
      <c r="C39" s="5"/>
      <c r="D39" s="5"/>
      <c r="E39" s="75">
        <f t="shared" si="0"/>
        <v>0</v>
      </c>
      <c r="F39" s="3"/>
      <c r="G39" s="3"/>
    </row>
    <row r="40" spans="1:7" ht="15.75" thickBot="1" x14ac:dyDescent="0.25">
      <c r="A40" s="71" t="s">
        <v>176</v>
      </c>
      <c r="B40" s="5"/>
      <c r="C40" s="5"/>
      <c r="D40" s="5"/>
      <c r="E40" s="75">
        <f t="shared" si="0"/>
        <v>0</v>
      </c>
      <c r="F40" s="3"/>
      <c r="G40" s="3"/>
    </row>
    <row r="41" spans="1:7" ht="15.75" thickBot="1" x14ac:dyDescent="0.25">
      <c r="A41" s="71" t="s">
        <v>177</v>
      </c>
      <c r="B41" s="5"/>
      <c r="C41" s="5"/>
      <c r="D41" s="5"/>
      <c r="E41" s="75">
        <f t="shared" si="0"/>
        <v>0</v>
      </c>
      <c r="F41" s="3"/>
      <c r="G41" s="3"/>
    </row>
    <row r="42" spans="1:7" ht="15.75" thickBot="1" x14ac:dyDescent="0.25">
      <c r="A42" s="71" t="s">
        <v>178</v>
      </c>
      <c r="B42" s="5"/>
      <c r="C42" s="5"/>
      <c r="D42" s="5"/>
      <c r="E42" s="75">
        <f t="shared" si="0"/>
        <v>0</v>
      </c>
      <c r="F42" s="3"/>
      <c r="G42" s="3"/>
    </row>
    <row r="43" spans="1:7" ht="15.75" thickBot="1" x14ac:dyDescent="0.25">
      <c r="A43" s="71" t="s">
        <v>179</v>
      </c>
      <c r="B43" s="5"/>
      <c r="C43" s="5"/>
      <c r="D43" s="5"/>
      <c r="E43" s="75">
        <f t="shared" si="0"/>
        <v>0</v>
      </c>
      <c r="F43" s="3"/>
      <c r="G43" s="3"/>
    </row>
    <row r="44" spans="1:7" ht="15.75" thickBot="1" x14ac:dyDescent="0.25">
      <c r="A44" s="71" t="s">
        <v>180</v>
      </c>
      <c r="B44" s="5"/>
      <c r="C44" s="5"/>
      <c r="D44" s="5"/>
      <c r="E44" s="75">
        <f t="shared" si="0"/>
        <v>0</v>
      </c>
      <c r="F44" s="3"/>
      <c r="G44" s="3"/>
    </row>
    <row r="45" spans="1:7" ht="15.75" thickBot="1" x14ac:dyDescent="0.25">
      <c r="A45" s="71" t="s">
        <v>181</v>
      </c>
      <c r="B45" s="5"/>
      <c r="C45" s="5"/>
      <c r="D45" s="5"/>
      <c r="E45" s="75">
        <f t="shared" si="0"/>
        <v>0</v>
      </c>
      <c r="F45" s="3"/>
      <c r="G45" s="3"/>
    </row>
    <row r="46" spans="1:7" ht="15.75" thickBot="1" x14ac:dyDescent="0.25">
      <c r="A46" s="71" t="s">
        <v>182</v>
      </c>
      <c r="B46" s="5"/>
      <c r="C46" s="5"/>
      <c r="D46" s="5"/>
      <c r="E46" s="75">
        <f t="shared" si="0"/>
        <v>0</v>
      </c>
      <c r="F46" s="3"/>
      <c r="G46" s="3"/>
    </row>
    <row r="47" spans="1:7" ht="15.75" thickBot="1" x14ac:dyDescent="0.25">
      <c r="A47" s="71" t="s">
        <v>183</v>
      </c>
      <c r="B47" s="5"/>
      <c r="C47" s="5"/>
      <c r="D47" s="5"/>
      <c r="E47" s="75">
        <f t="shared" si="0"/>
        <v>0</v>
      </c>
      <c r="F47" s="3"/>
      <c r="G47" s="3"/>
    </row>
    <row r="48" spans="1:7" ht="15.75" thickBot="1" x14ac:dyDescent="0.25">
      <c r="A48" s="71" t="s">
        <v>184</v>
      </c>
      <c r="B48" s="5"/>
      <c r="C48" s="5"/>
      <c r="D48" s="5"/>
      <c r="E48" s="75">
        <f t="shared" si="0"/>
        <v>0</v>
      </c>
      <c r="F48" s="3"/>
      <c r="G48" s="3"/>
    </row>
    <row r="49" spans="1:7" ht="15.75" thickBot="1" x14ac:dyDescent="0.25">
      <c r="A49" s="71" t="s">
        <v>185</v>
      </c>
      <c r="B49" s="5"/>
      <c r="C49" s="5"/>
      <c r="D49" s="5"/>
      <c r="E49" s="75">
        <f t="shared" si="0"/>
        <v>0</v>
      </c>
      <c r="F49" s="3"/>
      <c r="G49" s="3"/>
    </row>
    <row r="50" spans="1:7" ht="15.75" thickBot="1" x14ac:dyDescent="0.25">
      <c r="A50" s="71" t="s">
        <v>186</v>
      </c>
      <c r="B50" s="5"/>
      <c r="C50" s="5"/>
      <c r="D50" s="5"/>
      <c r="E50" s="75">
        <f t="shared" si="0"/>
        <v>0</v>
      </c>
      <c r="F50" s="3"/>
      <c r="G50" s="3"/>
    </row>
    <row r="51" spans="1:7" ht="15.75" thickBot="1" x14ac:dyDescent="0.25">
      <c r="A51" s="73" t="s">
        <v>187</v>
      </c>
      <c r="B51" s="74"/>
      <c r="C51" s="5"/>
      <c r="D51" s="74"/>
      <c r="E51" s="75">
        <f t="shared" si="0"/>
        <v>0</v>
      </c>
      <c r="F51" s="3"/>
      <c r="G51" s="3"/>
    </row>
    <row r="52" spans="1:7" ht="20.25" customHeight="1" thickBot="1" x14ac:dyDescent="0.3">
      <c r="A52" s="3"/>
      <c r="B52" s="3"/>
      <c r="C52" s="3"/>
      <c r="D52" s="3"/>
      <c r="E52" s="3"/>
      <c r="F52" s="55" t="s">
        <v>191</v>
      </c>
      <c r="G52" s="76">
        <f>SUM(E2:E51)</f>
        <v>0</v>
      </c>
    </row>
  </sheetData>
  <sheetProtection algorithmName="SHA-512" hashValue="t/B6zpoScGkfTZY8Q76jiFGI5EPVpaPBaAJ0U4pOg7IuNHUr8VEnP0EjtzalZtZ7WQCZus47Ceemn/b+jbB+KQ==" saltValue="WgtRfQymm9CdpfTwy2Z3zQ==" spinCount="100000" sheet="1" objects="1" scenarios="1"/>
  <pageMargins left="0.7" right="0.7" top="0.75" bottom="0.75" header="0.3" footer="0.3"/>
  <pageSetup paperSize="8" scale="9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P33"/>
  <sheetViews>
    <sheetView workbookViewId="0">
      <pane xSplit="1" topLeftCell="V1" activePane="topRight" state="frozen"/>
      <selection pane="topRight" activeCell="V12" sqref="V12"/>
    </sheetView>
  </sheetViews>
  <sheetFormatPr defaultColWidth="8.625" defaultRowHeight="14.25" x14ac:dyDescent="0.2"/>
  <cols>
    <col min="1" max="1" width="36.125" style="3" customWidth="1"/>
    <col min="2" max="19" width="8.625" style="3"/>
    <col min="20" max="21" width="8.875" style="3" customWidth="1"/>
    <col min="22" max="26" width="8.625" style="3"/>
    <col min="27" max="27" width="9.375" style="3" bestFit="1" customWidth="1"/>
    <col min="28" max="28" width="8.625" style="3"/>
    <col min="29" max="29" width="22.375" style="3" customWidth="1"/>
    <col min="30" max="16384" width="8.625" style="3"/>
  </cols>
  <sheetData>
    <row r="1" spans="1:770" ht="30.75" thickBot="1" x14ac:dyDescent="0.25">
      <c r="A1" s="17"/>
      <c r="B1" s="26" t="s">
        <v>192</v>
      </c>
      <c r="C1" s="26" t="s">
        <v>193</v>
      </c>
      <c r="D1" s="26" t="s">
        <v>194</v>
      </c>
      <c r="E1" s="26" t="s">
        <v>195</v>
      </c>
      <c r="F1" s="26" t="s">
        <v>196</v>
      </c>
      <c r="G1" s="26" t="s">
        <v>197</v>
      </c>
      <c r="H1" s="26" t="s">
        <v>198</v>
      </c>
      <c r="I1" s="26" t="s">
        <v>199</v>
      </c>
      <c r="J1" s="26" t="s">
        <v>200</v>
      </c>
      <c r="K1" s="26" t="s">
        <v>201</v>
      </c>
      <c r="L1" s="26" t="s">
        <v>202</v>
      </c>
      <c r="M1" s="26" t="s">
        <v>203</v>
      </c>
      <c r="N1" s="26" t="s">
        <v>204</v>
      </c>
      <c r="O1" s="26" t="s">
        <v>205</v>
      </c>
      <c r="P1" s="26" t="s">
        <v>206</v>
      </c>
      <c r="Q1" s="26" t="s">
        <v>207</v>
      </c>
      <c r="R1" s="26" t="s">
        <v>208</v>
      </c>
      <c r="S1" s="26" t="s">
        <v>209</v>
      </c>
      <c r="T1" s="26" t="s">
        <v>210</v>
      </c>
      <c r="U1" s="26" t="s">
        <v>211</v>
      </c>
      <c r="V1" s="26" t="s">
        <v>212</v>
      </c>
      <c r="W1" s="26" t="s">
        <v>213</v>
      </c>
      <c r="X1" s="26" t="s">
        <v>214</v>
      </c>
      <c r="Y1" s="26" t="s">
        <v>215</v>
      </c>
      <c r="Z1" s="26" t="s">
        <v>216</v>
      </c>
      <c r="AA1" s="26" t="s">
        <v>217</v>
      </c>
      <c r="AB1" s="40" t="s">
        <v>218</v>
      </c>
    </row>
    <row r="2" spans="1:770" ht="14.85" customHeight="1" thickBot="1" x14ac:dyDescent="0.3">
      <c r="A2" s="1" t="s">
        <v>219</v>
      </c>
      <c r="B2" s="30"/>
      <c r="C2" s="30"/>
      <c r="D2" s="30"/>
      <c r="E2" s="29"/>
      <c r="F2" s="29"/>
      <c r="G2" s="29"/>
      <c r="H2" s="30"/>
      <c r="I2" s="30"/>
      <c r="J2" s="30"/>
      <c r="K2" s="29"/>
      <c r="L2" s="29"/>
      <c r="M2" s="29"/>
      <c r="N2" s="30"/>
      <c r="O2" s="30"/>
      <c r="P2" s="30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0"/>
    </row>
    <row r="3" spans="1:770" ht="14.85" customHeight="1" thickBot="1" x14ac:dyDescent="0.25">
      <c r="A3" s="26" t="s">
        <v>220</v>
      </c>
      <c r="B3" s="30"/>
      <c r="C3" s="30"/>
      <c r="D3" s="30"/>
      <c r="E3" s="29"/>
      <c r="F3" s="29"/>
      <c r="G3" s="29"/>
      <c r="H3" s="30"/>
      <c r="I3" s="30"/>
      <c r="J3" s="30"/>
      <c r="K3" s="29"/>
      <c r="L3" s="29"/>
      <c r="M3" s="29"/>
      <c r="N3" s="30"/>
      <c r="O3" s="30"/>
      <c r="P3" s="30"/>
      <c r="Q3" s="29"/>
      <c r="R3" s="29"/>
      <c r="S3" s="29"/>
      <c r="T3" s="30"/>
      <c r="U3" s="30"/>
      <c r="V3" s="30"/>
      <c r="W3" s="29"/>
      <c r="X3" s="29"/>
      <c r="Y3" s="29"/>
      <c r="Z3" s="29"/>
      <c r="AA3" s="30"/>
      <c r="AB3" s="30"/>
    </row>
    <row r="4" spans="1:770" ht="15" thickBot="1" x14ac:dyDescent="0.25">
      <c r="A4" s="77" t="s">
        <v>221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96">
        <f>SUMPRODUCT((MOD(COLUMN(B4:X4)-COLUMN(B4),2)=0)*B4:X4)</f>
        <v>0</v>
      </c>
      <c r="AA4" s="96">
        <f>SUMPRODUCT((MOD(COLUMN(C4:Y4)-COLUMN(C4),2)=0)*C4:Y4)</f>
        <v>0</v>
      </c>
      <c r="AB4" s="96">
        <f>Z4-AA4</f>
        <v>0</v>
      </c>
    </row>
    <row r="5" spans="1:770" ht="15" thickBot="1" x14ac:dyDescent="0.25">
      <c r="A5" s="79" t="s">
        <v>222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50">
        <f>SUMPRODUCT((MOD(COLUMN(B5:X5)-COLUMN(B4),2)=0)*B5:X5)</f>
        <v>0</v>
      </c>
      <c r="AA5" s="50">
        <f>SUMPRODUCT((MOD(COLUMN(C4:Y5)-COLUMN(C5),2)=0)*C5:Y5)</f>
        <v>0</v>
      </c>
      <c r="AB5" s="50">
        <f>Z5-AA5</f>
        <v>0</v>
      </c>
    </row>
    <row r="6" spans="1:770" s="7" customFormat="1" ht="15" thickBot="1" x14ac:dyDescent="0.25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</row>
    <row r="7" spans="1:770" ht="15.75" thickBot="1" x14ac:dyDescent="0.25">
      <c r="A7" s="81" t="s">
        <v>223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3"/>
    </row>
    <row r="8" spans="1:770" s="87" customFormat="1" ht="15" thickBot="1" x14ac:dyDescent="0.25">
      <c r="A8" s="84" t="s">
        <v>221</v>
      </c>
      <c r="B8" s="85"/>
      <c r="C8" s="85"/>
      <c r="D8" s="85"/>
      <c r="E8" s="86"/>
      <c r="F8" s="86"/>
      <c r="G8" s="86"/>
      <c r="H8" s="85"/>
      <c r="I8" s="85"/>
      <c r="J8" s="85"/>
      <c r="K8" s="86"/>
      <c r="L8" s="86"/>
      <c r="M8" s="86"/>
      <c r="N8" s="85"/>
      <c r="O8" s="85"/>
      <c r="P8" s="85"/>
      <c r="Q8" s="86"/>
      <c r="R8" s="86"/>
      <c r="S8" s="86"/>
      <c r="T8" s="85"/>
      <c r="U8" s="85"/>
      <c r="V8" s="85"/>
      <c r="W8" s="86"/>
      <c r="X8" s="86"/>
      <c r="Y8" s="86"/>
      <c r="Z8" s="97">
        <f>SUMPRODUCT((MOD(COLUMN(B8:X8)-COLUMN(B8),2)=0)*B8:X8)</f>
        <v>0</v>
      </c>
      <c r="AA8" s="98">
        <f>SUMPRODUCT((MOD(COLUMN(C8:Y8)-COLUMN(C8),2)=0)*C8:Y8)</f>
        <v>0</v>
      </c>
      <c r="AB8" s="50">
        <f>Z8-AA8</f>
        <v>0</v>
      </c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</row>
    <row r="9" spans="1:770" ht="15" thickBot="1" x14ac:dyDescent="0.25">
      <c r="A9" s="88" t="s">
        <v>222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9">
        <f>SUMPRODUCT((MOD(COLUMN(B9:X9)-COLUMN(B8),2)=0)*B9:X9)</f>
        <v>0</v>
      </c>
      <c r="AA9" s="99">
        <f>SUMPRODUCT((MOD(COLUMN(C9:Y9)-COLUMN(C9),2)=0)*C9:Y9)</f>
        <v>0</v>
      </c>
      <c r="AB9" s="99">
        <f>Z9-AA9</f>
        <v>0</v>
      </c>
    </row>
    <row r="10" spans="1:770" ht="15" thickBot="1" x14ac:dyDescent="0.25"/>
    <row r="11" spans="1:770" ht="15.75" thickBot="1" x14ac:dyDescent="0.25">
      <c r="A11" s="90" t="s">
        <v>224</v>
      </c>
      <c r="B11" s="30"/>
      <c r="C11" s="30"/>
      <c r="D11" s="30"/>
      <c r="E11" s="29"/>
      <c r="F11" s="29"/>
      <c r="G11" s="29"/>
      <c r="H11" s="30"/>
      <c r="I11" s="30"/>
      <c r="J11" s="30"/>
      <c r="K11" s="29"/>
      <c r="L11" s="29"/>
      <c r="M11" s="29"/>
      <c r="N11" s="30"/>
      <c r="O11" s="30"/>
      <c r="P11" s="30"/>
      <c r="Q11" s="29"/>
      <c r="R11" s="29"/>
      <c r="S11" s="29"/>
      <c r="T11" s="30"/>
      <c r="U11" s="30"/>
      <c r="V11" s="30"/>
      <c r="W11" s="29"/>
      <c r="X11" s="29"/>
      <c r="Y11" s="29"/>
      <c r="Z11" s="29"/>
      <c r="AA11" s="30"/>
      <c r="AB11" s="30"/>
    </row>
    <row r="12" spans="1:770" ht="15" thickBot="1" x14ac:dyDescent="0.25">
      <c r="A12" s="77" t="s">
        <v>225</v>
      </c>
      <c r="B12" s="78"/>
      <c r="C12" s="78"/>
      <c r="D12" s="78"/>
      <c r="E12" s="83"/>
      <c r="F12" s="83"/>
      <c r="G12" s="83"/>
      <c r="H12" s="78"/>
      <c r="I12" s="78"/>
      <c r="J12" s="78"/>
      <c r="K12" s="83"/>
      <c r="L12" s="83"/>
      <c r="M12" s="83"/>
      <c r="N12" s="78"/>
      <c r="O12" s="78"/>
      <c r="P12" s="78"/>
      <c r="Q12" s="83"/>
      <c r="R12" s="83"/>
      <c r="S12" s="83"/>
      <c r="T12" s="78"/>
      <c r="U12" s="78"/>
      <c r="V12" s="78">
        <v>2000</v>
      </c>
      <c r="W12" s="83">
        <v>2500</v>
      </c>
      <c r="X12" s="83"/>
      <c r="Y12" s="83"/>
      <c r="Z12" s="100">
        <f>SUMPRODUCT((MOD(COLUMN(B12:X12)-COLUMN(B12),2)=0)*B12:X12)</f>
        <v>2000</v>
      </c>
      <c r="AA12" s="96">
        <f>SUMPRODUCT((MOD(COLUMN(C12:Y12)-COLUMN(C12),2)=0)*C12:Y12)</f>
        <v>2500</v>
      </c>
      <c r="AB12" s="96">
        <f>Z12-AA12</f>
        <v>-500</v>
      </c>
    </row>
    <row r="13" spans="1:770" ht="15" thickBot="1" x14ac:dyDescent="0.25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29"/>
    </row>
    <row r="14" spans="1:770" ht="15.75" thickBot="1" x14ac:dyDescent="0.25">
      <c r="A14" s="93" t="s">
        <v>226</v>
      </c>
      <c r="B14" s="89"/>
      <c r="C14" s="89"/>
      <c r="D14" s="89"/>
      <c r="E14" s="94"/>
      <c r="F14" s="94"/>
      <c r="G14" s="94"/>
      <c r="H14" s="89"/>
      <c r="I14" s="89"/>
      <c r="J14" s="89"/>
      <c r="K14" s="94"/>
      <c r="L14" s="94"/>
      <c r="M14" s="94"/>
      <c r="N14" s="89"/>
      <c r="O14" s="89"/>
      <c r="P14" s="89"/>
      <c r="Q14" s="94"/>
      <c r="R14" s="94"/>
      <c r="S14" s="94"/>
      <c r="T14" s="89"/>
      <c r="U14" s="89"/>
      <c r="V14" s="89"/>
      <c r="W14" s="94"/>
      <c r="X14" s="94"/>
      <c r="Y14" s="94"/>
      <c r="Z14" s="94"/>
      <c r="AA14" s="89"/>
      <c r="AB14" s="89"/>
    </row>
    <row r="15" spans="1:770" ht="15" thickBot="1" x14ac:dyDescent="0.25">
      <c r="A15" s="84" t="s">
        <v>225</v>
      </c>
      <c r="B15" s="30"/>
      <c r="C15" s="30"/>
      <c r="D15" s="30"/>
      <c r="E15" s="29"/>
      <c r="F15" s="29"/>
      <c r="G15" s="29"/>
      <c r="H15" s="30"/>
      <c r="I15" s="30"/>
      <c r="J15" s="30"/>
      <c r="K15" s="29"/>
      <c r="L15" s="29"/>
      <c r="M15" s="29"/>
      <c r="N15" s="30"/>
      <c r="O15" s="30"/>
      <c r="P15" s="30"/>
      <c r="Q15" s="29"/>
      <c r="R15" s="29"/>
      <c r="S15" s="29"/>
      <c r="T15" s="30"/>
      <c r="U15" s="30"/>
      <c r="V15" s="30">
        <v>2500</v>
      </c>
      <c r="W15" s="29">
        <v>2500</v>
      </c>
      <c r="X15" s="29"/>
      <c r="Y15" s="29"/>
      <c r="Z15" s="49">
        <f>SUMPRODUCT((MOD(COLUMN(B15:X15)-COLUMN(B15),2)=0)*B15:X15)</f>
        <v>2500</v>
      </c>
      <c r="AA15" s="50">
        <f>SUMPRODUCT((MOD(COLUMN(C15:Y15)-COLUMN(C15),2)=0)*C15:Y15)</f>
        <v>2500</v>
      </c>
      <c r="AB15" s="50">
        <f>Z15-AA15</f>
        <v>0</v>
      </c>
    </row>
    <row r="16" spans="1:770" ht="15" thickBot="1" x14ac:dyDescent="0.25">
      <c r="A16" s="95" t="s">
        <v>227</v>
      </c>
      <c r="B16" s="30"/>
      <c r="C16" s="30"/>
      <c r="D16" s="30"/>
      <c r="E16" s="29"/>
      <c r="F16" s="29"/>
      <c r="G16" s="29"/>
      <c r="H16" s="30"/>
      <c r="I16" s="30"/>
      <c r="J16" s="30"/>
      <c r="K16" s="29"/>
      <c r="L16" s="29"/>
      <c r="M16" s="29"/>
      <c r="N16" s="30"/>
      <c r="O16" s="30"/>
      <c r="P16" s="30"/>
      <c r="Q16" s="29"/>
      <c r="R16" s="29"/>
      <c r="S16" s="29"/>
      <c r="T16" s="30"/>
      <c r="U16" s="30"/>
      <c r="V16" s="30"/>
      <c r="W16" s="29"/>
      <c r="X16" s="29"/>
      <c r="Y16" s="29"/>
      <c r="Z16" s="49">
        <f>SUM(Z3:Z15)</f>
        <v>4500</v>
      </c>
      <c r="AA16" s="50">
        <f>SUM(AA3:AA15)</f>
        <v>5000</v>
      </c>
      <c r="AB16" s="50">
        <f>Z16-AA16</f>
        <v>-500</v>
      </c>
    </row>
    <row r="17" spans="1:29" ht="15" thickBot="1" x14ac:dyDescent="0.25">
      <c r="A17" s="30"/>
      <c r="B17" s="30"/>
      <c r="C17" s="30"/>
      <c r="D17" s="30"/>
      <c r="E17" s="29"/>
      <c r="F17" s="29"/>
      <c r="G17" s="29"/>
      <c r="H17" s="30"/>
      <c r="I17" s="30"/>
      <c r="J17" s="30"/>
      <c r="K17" s="29"/>
      <c r="L17" s="29"/>
      <c r="M17" s="29"/>
      <c r="N17" s="30"/>
      <c r="O17" s="30"/>
      <c r="P17" s="30"/>
      <c r="Q17" s="29"/>
      <c r="R17" s="29"/>
      <c r="S17" s="29"/>
      <c r="T17" s="30"/>
      <c r="U17" s="30"/>
      <c r="V17" s="30"/>
      <c r="W17" s="29"/>
      <c r="X17" s="29"/>
      <c r="Y17" s="29"/>
      <c r="Z17" s="29"/>
      <c r="AA17" s="30"/>
      <c r="AB17" s="30"/>
    </row>
    <row r="18" spans="1:29" ht="16.5" thickBot="1" x14ac:dyDescent="0.3">
      <c r="A18" s="1" t="s">
        <v>232</v>
      </c>
      <c r="B18" s="30"/>
      <c r="C18" s="30"/>
      <c r="D18" s="30"/>
      <c r="E18" s="29"/>
      <c r="F18" s="29"/>
      <c r="G18" s="29"/>
      <c r="H18" s="30"/>
      <c r="I18" s="30"/>
      <c r="J18" s="30"/>
      <c r="K18" s="29"/>
      <c r="L18" s="29"/>
      <c r="M18" s="29"/>
      <c r="N18" s="30"/>
      <c r="O18" s="30"/>
      <c r="P18" s="30"/>
      <c r="Q18" s="29"/>
      <c r="R18" s="29"/>
      <c r="S18" s="29"/>
      <c r="T18" s="30"/>
      <c r="U18" s="30"/>
      <c r="V18" s="30"/>
      <c r="W18" s="29"/>
      <c r="X18" s="29"/>
      <c r="Y18" s="29"/>
      <c r="Z18" s="29"/>
      <c r="AA18" s="30"/>
      <c r="AB18" s="30"/>
    </row>
    <row r="19" spans="1:29" ht="16.5" thickBot="1" x14ac:dyDescent="0.3">
      <c r="A19" s="101"/>
      <c r="B19" s="30"/>
      <c r="C19" s="30"/>
      <c r="D19" s="30"/>
      <c r="E19" s="29"/>
      <c r="F19" s="29"/>
      <c r="G19" s="29"/>
      <c r="H19" s="30"/>
      <c r="I19" s="30"/>
      <c r="J19" s="30"/>
      <c r="K19" s="29"/>
      <c r="L19" s="29"/>
      <c r="M19" s="29"/>
      <c r="N19" s="30"/>
      <c r="O19" s="30"/>
      <c r="P19" s="30"/>
      <c r="Q19" s="29"/>
      <c r="R19" s="29"/>
      <c r="S19" s="29"/>
      <c r="T19" s="30"/>
      <c r="U19" s="30"/>
      <c r="V19" s="30"/>
      <c r="W19" s="29"/>
      <c r="X19" s="29"/>
      <c r="Y19" s="29"/>
      <c r="Z19" s="49">
        <f>SUMPRODUCT((MOD(COLUMN(B19:X19)-COLUMN(B19),2)=0)*B19:X19)</f>
        <v>0</v>
      </c>
      <c r="AA19" s="50">
        <f>SUMPRODUCT((MOD(COLUMN(C19:Y19)-COLUMN(C19),2)=0)*C19:Y19)</f>
        <v>0</v>
      </c>
      <c r="AB19" s="50">
        <f>Z19-AA19</f>
        <v>0</v>
      </c>
    </row>
    <row r="20" spans="1:29" ht="16.5" thickBot="1" x14ac:dyDescent="0.3">
      <c r="A20" s="1" t="s">
        <v>239</v>
      </c>
      <c r="B20" s="29"/>
      <c r="C20" s="30"/>
      <c r="D20" s="30"/>
      <c r="E20" s="29"/>
      <c r="F20" s="29"/>
      <c r="G20" s="29"/>
      <c r="H20" s="30"/>
      <c r="I20" s="30"/>
      <c r="J20" s="30"/>
      <c r="K20" s="29"/>
      <c r="L20" s="29"/>
      <c r="M20" s="29"/>
      <c r="N20" s="30"/>
      <c r="O20" s="30"/>
      <c r="P20" s="30"/>
      <c r="Q20" s="29"/>
      <c r="R20" s="29"/>
      <c r="S20" s="29"/>
      <c r="T20" s="30"/>
      <c r="U20" s="30"/>
      <c r="V20" s="30"/>
      <c r="W20" s="29"/>
      <c r="X20" s="29"/>
      <c r="Y20" s="29"/>
      <c r="Z20" s="49"/>
      <c r="AA20" s="50"/>
      <c r="AB20" s="50"/>
    </row>
    <row r="21" spans="1:29" ht="15" thickBot="1" x14ac:dyDescent="0.25">
      <c r="A21" s="102"/>
      <c r="B21" s="29"/>
      <c r="C21" s="30"/>
      <c r="D21" s="30"/>
      <c r="E21" s="29"/>
      <c r="F21" s="29"/>
      <c r="G21" s="29"/>
      <c r="H21" s="30"/>
      <c r="I21" s="30"/>
      <c r="J21" s="30"/>
      <c r="K21" s="29"/>
      <c r="L21" s="29"/>
      <c r="M21" s="29"/>
      <c r="N21" s="30"/>
      <c r="O21" s="30"/>
      <c r="P21" s="30"/>
      <c r="Q21" s="29"/>
      <c r="R21" s="29"/>
      <c r="S21" s="29"/>
      <c r="T21" s="30"/>
      <c r="U21" s="30"/>
      <c r="V21" s="30"/>
      <c r="W21" s="29"/>
      <c r="X21" s="29"/>
      <c r="Y21" s="29"/>
      <c r="Z21" s="49">
        <f>SUMPRODUCT((MOD(COLUMN(B21:X21)-COLUMN(B21),2)=0)*B21:X21)</f>
        <v>0</v>
      </c>
      <c r="AA21" s="50">
        <f>SUMPRODUCT((MOD(COLUMN(C21:Y21)-COLUMN(C21),2)=0)*C21:Y21)</f>
        <v>0</v>
      </c>
      <c r="AB21" s="50">
        <f>Z21-AA21</f>
        <v>0</v>
      </c>
    </row>
    <row r="22" spans="1:29" ht="15" thickBot="1" x14ac:dyDescent="0.25">
      <c r="A22" s="102"/>
      <c r="B22" s="29"/>
      <c r="C22" s="30"/>
      <c r="D22" s="30"/>
      <c r="E22" s="29"/>
      <c r="F22" s="29"/>
      <c r="G22" s="29"/>
      <c r="H22" s="30"/>
      <c r="I22" s="30"/>
      <c r="J22" s="30"/>
      <c r="K22" s="29"/>
      <c r="L22" s="29"/>
      <c r="M22" s="29"/>
      <c r="N22" s="30"/>
      <c r="O22" s="30"/>
      <c r="P22" s="30"/>
      <c r="Q22" s="29"/>
      <c r="R22" s="29"/>
      <c r="S22" s="29"/>
      <c r="T22" s="30"/>
      <c r="U22" s="30"/>
      <c r="V22" s="30"/>
      <c r="W22" s="29"/>
      <c r="X22" s="29"/>
      <c r="Y22" s="29"/>
      <c r="Z22" s="49"/>
      <c r="AA22" s="50"/>
      <c r="AB22" s="50"/>
    </row>
    <row r="23" spans="1:29" ht="16.5" thickBot="1" x14ac:dyDescent="0.3">
      <c r="Z23" s="57">
        <f>SUM(Z4:Z21)</f>
        <v>9000</v>
      </c>
      <c r="AA23" s="58">
        <f>SUM(AA4:AA21)</f>
        <v>10000</v>
      </c>
      <c r="AB23" s="58">
        <f>Z23-AA23</f>
        <v>-1000</v>
      </c>
      <c r="AC23" s="1" t="s">
        <v>231</v>
      </c>
    </row>
    <row r="26" spans="1:29" ht="15" thickBot="1" x14ac:dyDescent="0.25"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</row>
    <row r="27" spans="1:29" ht="16.5" thickBot="1" x14ac:dyDescent="0.3">
      <c r="A27" s="1" t="s">
        <v>228</v>
      </c>
      <c r="B27" s="30"/>
      <c r="C27" s="30"/>
      <c r="D27" s="30"/>
      <c r="E27" s="29"/>
      <c r="F27" s="29"/>
      <c r="G27" s="29"/>
      <c r="H27" s="30"/>
      <c r="I27" s="30"/>
      <c r="J27" s="30"/>
      <c r="K27" s="29"/>
      <c r="L27" s="29"/>
      <c r="M27" s="29"/>
      <c r="N27" s="30"/>
      <c r="O27" s="30"/>
      <c r="P27" s="30"/>
      <c r="Q27" s="29"/>
      <c r="R27" s="29"/>
      <c r="S27" s="29"/>
      <c r="T27" s="30"/>
      <c r="U27" s="30"/>
      <c r="V27" s="30"/>
      <c r="W27" s="29"/>
      <c r="X27" s="29"/>
      <c r="Y27" s="29"/>
      <c r="Z27" s="29"/>
      <c r="AA27" s="30"/>
      <c r="AB27" s="30"/>
    </row>
    <row r="28" spans="1:29" x14ac:dyDescent="0.2">
      <c r="A28" s="30" t="s">
        <v>229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50">
        <f>SUMPRODUCT((MOD(COLUMN(B28:X28)-COLUMN(B28),2)=0)*B28:X28)</f>
        <v>0</v>
      </c>
      <c r="AA28" s="50">
        <f t="shared" ref="AA28:AA29" si="0">SUMPRODUCT((MOD(COLUMN(C28:Y28)-COLUMN(C28),2)=0)*C28:Y28)</f>
        <v>0</v>
      </c>
      <c r="AB28" s="50">
        <f t="shared" ref="AB28:AB29" si="1">AA28-Z28</f>
        <v>0</v>
      </c>
    </row>
    <row r="29" spans="1:29" ht="15" thickBot="1" x14ac:dyDescent="0.25">
      <c r="A29" s="11" t="s">
        <v>230</v>
      </c>
      <c r="B29" s="30"/>
      <c r="C29" s="30"/>
      <c r="D29" s="30"/>
      <c r="E29" s="29"/>
      <c r="F29" s="29"/>
      <c r="G29" s="29"/>
      <c r="H29" s="30"/>
      <c r="I29" s="30"/>
      <c r="J29" s="30"/>
      <c r="K29" s="29"/>
      <c r="L29" s="29"/>
      <c r="M29" s="29"/>
      <c r="N29" s="30"/>
      <c r="O29" s="30"/>
      <c r="P29" s="30"/>
      <c r="Q29" s="29"/>
      <c r="R29" s="29"/>
      <c r="S29" s="29"/>
      <c r="T29" s="30"/>
      <c r="U29" s="30"/>
      <c r="V29" s="30"/>
      <c r="W29" s="29"/>
      <c r="X29" s="29"/>
      <c r="Y29" s="29"/>
      <c r="Z29" s="49">
        <f>SUMPRODUCT((MOD(COLUMN(B29:X29)-COLUMN(B28),2)=0)*B29:X29)</f>
        <v>0</v>
      </c>
      <c r="AA29" s="50">
        <f t="shared" si="0"/>
        <v>0</v>
      </c>
      <c r="AB29" s="50">
        <f t="shared" si="1"/>
        <v>0</v>
      </c>
    </row>
    <row r="30" spans="1:29" ht="16.5" thickBot="1" x14ac:dyDescent="0.3">
      <c r="Z30" s="63">
        <f>SUM(Z28:Z29)</f>
        <v>0</v>
      </c>
      <c r="AA30" s="64">
        <f>SUM(AA28:AA29)</f>
        <v>0</v>
      </c>
      <c r="AB30" s="64">
        <f>SUM(AB28:AB29)</f>
        <v>0</v>
      </c>
      <c r="AC30" s="1" t="s">
        <v>231</v>
      </c>
    </row>
    <row r="31" spans="1:29" customFormat="1" x14ac:dyDescent="0.2"/>
    <row r="32" spans="1:29" customFormat="1" x14ac:dyDescent="0.2"/>
    <row r="33" customFormat="1" x14ac:dyDescent="0.2"/>
  </sheetData>
  <sheetProtection algorithmName="SHA-512" hashValue="4cP+LDcRnZ8L1M+inr93iWfCmDVomH/PYRfbpyTE1VxfJcCLVlwWXCthdQzOqFAJTBF0ochFnJYKLEoXSbm6ow==" saltValue="Sx3efz2PKyGpdwsAEZhXbA==" spinCount="100000" sheet="1" objects="1" scenarios="1"/>
  <pageMargins left="0.7" right="0.7" top="0.75" bottom="0.75" header="0.3" footer="0.3"/>
  <pageSetup paperSize="8"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NurseryExpenditure</vt:lpstr>
      <vt:lpstr>ChildrenandRatios </vt:lpstr>
      <vt:lpstr>ChildrenbyDayandHour </vt:lpstr>
      <vt:lpstr>YearlyacccumulativeIncome</vt:lpstr>
      <vt:lpstr>Yearlyaccumulativeexpenditure</vt:lpstr>
      <vt:lpstr>MonthlyBudgetReport</vt:lpstr>
      <vt:lpstr>'ChildrenbyDayandHour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Dixon</dc:creator>
  <cp:lastModifiedBy>Krystyna Pinches</cp:lastModifiedBy>
  <cp:revision/>
  <cp:lastPrinted>2015-03-05T10:21:16Z</cp:lastPrinted>
  <dcterms:created xsi:type="dcterms:W3CDTF">2015-02-17T18:24:50Z</dcterms:created>
  <dcterms:modified xsi:type="dcterms:W3CDTF">2016-07-19T13:00:32Z</dcterms:modified>
</cp:coreProperties>
</file>